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60" windowHeight="9090" activeTab="2"/>
  </bookViews>
  <sheets>
    <sheet name="Overall Param usage" sheetId="1" r:id="rId1"/>
    <sheet name="Content type by Region" sheetId="2" r:id="rId2"/>
    <sheet name="Aggr Conttyp by Reg - Ambient" sheetId="3" r:id="rId3"/>
    <sheet name="Comparison for Doc Type" sheetId="4" r:id="rId4"/>
  </sheets>
  <definedNames/>
  <calcPr fullCalcOnLoad="1"/>
</workbook>
</file>

<file path=xl/sharedStrings.xml><?xml version="1.0" encoding="utf-8"?>
<sst xmlns="http://schemas.openxmlformats.org/spreadsheetml/2006/main" count="1492" uniqueCount="266">
  <si>
    <t>Impacts on roadway emissions</t>
  </si>
  <si>
    <t>PM2.5</t>
  </si>
  <si>
    <t>Black Carbon</t>
  </si>
  <si>
    <t>Preciptiation</t>
  </si>
  <si>
    <t>x</t>
  </si>
  <si>
    <t>Outdoor Air Pollution</t>
  </si>
  <si>
    <t>PM10</t>
  </si>
  <si>
    <t>SO2</t>
  </si>
  <si>
    <t>NO2</t>
  </si>
  <si>
    <t>VOCs</t>
  </si>
  <si>
    <t>Demographic</t>
  </si>
  <si>
    <t>Health Effects of transport-related air pollution</t>
  </si>
  <si>
    <t>x (black smoke</t>
  </si>
  <si>
    <t>x(polycyclic carbon)</t>
  </si>
  <si>
    <t>CO</t>
  </si>
  <si>
    <t>Metals</t>
  </si>
  <si>
    <t>Long-term effects of traffic related air pollution on mortality</t>
  </si>
  <si>
    <t>EMEP Monitoring Strategy</t>
  </si>
  <si>
    <t>wind speed</t>
  </si>
  <si>
    <t>HNO3</t>
  </si>
  <si>
    <t>NH3</t>
  </si>
  <si>
    <t>NO</t>
  </si>
  <si>
    <t>RO2</t>
  </si>
  <si>
    <t>PAN</t>
  </si>
  <si>
    <t>H2O2</t>
  </si>
  <si>
    <t>Carbonyls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</si>
  <si>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</si>
  <si>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</si>
  <si>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</si>
  <si>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</si>
  <si>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</si>
  <si>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</si>
  <si>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PAMS</t>
  </si>
  <si>
    <t>Long-term exposure to air pollution/incident of cardiovascular events</t>
  </si>
  <si>
    <t>topography</t>
  </si>
  <si>
    <t>Benzene</t>
  </si>
  <si>
    <t>WHO AQ Guidelines for PM, 03, NO2, SO2</t>
  </si>
  <si>
    <t>Air Pollution and Public Health Guidance docfor risk managers</t>
  </si>
  <si>
    <t>Temp</t>
  </si>
  <si>
    <t>clouds</t>
  </si>
  <si>
    <t>RH</t>
  </si>
  <si>
    <t>PM.1 (ultrafine)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</si>
  <si>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</si>
  <si>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</si>
  <si>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</si>
  <si>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</si>
  <si>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</si>
  <si>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Weather</t>
  </si>
  <si>
    <t>pressure</t>
  </si>
  <si>
    <t>x (surf rough)</t>
  </si>
  <si>
    <t>albedo</t>
  </si>
  <si>
    <t>x(hydrocarbons)</t>
  </si>
  <si>
    <t>N20</t>
  </si>
  <si>
    <t>Final Summary Report Climate, Air Pollution and Public Health - Fossil Fuel</t>
  </si>
  <si>
    <t>WMO Sand/Dust Storm Warning Advisory Assessment System</t>
  </si>
  <si>
    <t>Global Earth Obs System</t>
  </si>
  <si>
    <t>Surf charact</t>
  </si>
  <si>
    <t>biomass</t>
  </si>
  <si>
    <t>Male declaration</t>
  </si>
  <si>
    <t>NO3-</t>
  </si>
  <si>
    <t>CL-</t>
  </si>
  <si>
    <t>SO42-</t>
  </si>
  <si>
    <t>Air Pollution Impact Assessment - Asia</t>
  </si>
  <si>
    <t>PM/TSP</t>
  </si>
  <si>
    <t>Maximising co-benefitsof light-duty diesel in Asia</t>
  </si>
  <si>
    <t>Lung Function Growth in Children with Long-term exposure</t>
  </si>
  <si>
    <t>x(min/max/avg)</t>
  </si>
  <si>
    <t>APINA Progress towards a regional policy on transboundary air pollution</t>
  </si>
  <si>
    <t>Modelling Regional Cross-boundary atmospheric transport ozone S. Africa</t>
  </si>
  <si>
    <t>x(precursor)</t>
  </si>
  <si>
    <t>weather</t>
  </si>
  <si>
    <t>Clean Air Initiative in SubSaharan African Cities</t>
  </si>
  <si>
    <t>sulfur</t>
  </si>
  <si>
    <t>Pb</t>
  </si>
  <si>
    <t xml:space="preserve">Survey of AQ Monitoring </t>
  </si>
  <si>
    <t>EC/OC</t>
  </si>
  <si>
    <t>solar radiation</t>
  </si>
  <si>
    <t>PBL</t>
  </si>
  <si>
    <t>AOD</t>
  </si>
  <si>
    <t xml:space="preserve">National Ambient Air Monitoring Strategy </t>
  </si>
  <si>
    <t>Extended Analysis of ACS on Particulate Air Pollution</t>
  </si>
  <si>
    <t xml:space="preserve">Type </t>
  </si>
  <si>
    <t>Region</t>
  </si>
  <si>
    <t>paper</t>
  </si>
  <si>
    <t>report</t>
  </si>
  <si>
    <t>Int</t>
  </si>
  <si>
    <t>europe</t>
  </si>
  <si>
    <t>N. America</t>
  </si>
  <si>
    <t>Monitoring Ambient AQ for Health Impact Assessment (WHO)</t>
  </si>
  <si>
    <t>presentation</t>
  </si>
  <si>
    <t>int</t>
  </si>
  <si>
    <t>Report</t>
  </si>
  <si>
    <t>Asia</t>
  </si>
  <si>
    <t>Africa</t>
  </si>
  <si>
    <t>Order</t>
  </si>
  <si>
    <t>Title Abbr</t>
  </si>
  <si>
    <t># of docs that mention</t>
  </si>
  <si>
    <t>Total # of docs</t>
  </si>
  <si>
    <t xml:space="preserve">Total # of docs - 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</si>
  <si>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</si>
  <si>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</si>
  <si>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</si>
  <si>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</si>
  <si>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</si>
  <si>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</si>
  <si>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</si>
  <si>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</si>
  <si>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</si>
  <si>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</si>
  <si>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</si>
  <si>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</si>
  <si>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</si>
  <si>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</si>
  <si>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</si>
  <si>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</si>
  <si>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</si>
  <si>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</si>
  <si>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</si>
  <si>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</si>
  <si>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</si>
  <si>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</si>
  <si>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</si>
  <si>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</si>
  <si>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</si>
  <si>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</si>
  <si>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</si>
  <si>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</si>
  <si>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</si>
  <si>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</si>
  <si>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</si>
  <si>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</si>
  <si>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</si>
  <si>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</si>
  <si>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</si>
  <si>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</si>
  <si>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</si>
  <si>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</si>
  <si>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</si>
  <si>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</si>
  <si>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</si>
  <si>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</si>
  <si>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</si>
  <si>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</si>
  <si>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</si>
  <si>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</si>
  <si>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</si>
  <si>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</si>
  <si>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</si>
  <si>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</si>
  <si>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</si>
  <si>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</si>
  <si>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</si>
  <si>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</si>
  <si>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</si>
  <si>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</si>
  <si>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</si>
  <si>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</si>
  <si>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</si>
  <si>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</si>
  <si>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</si>
  <si>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</si>
  <si>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</si>
  <si>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</si>
  <si>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</si>
  <si>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</si>
  <si>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</si>
  <si>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</si>
  <si>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</si>
  <si>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</si>
  <si>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</si>
  <si>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</si>
  <si>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</si>
  <si>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</si>
  <si>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>Remote Sensing of Tropospheric Pollution from Space</t>
  </si>
  <si>
    <t>Meteorological Research Needs for Improved AQ Forecasting</t>
  </si>
  <si>
    <t>Improving National AQ Forecasts w/Satellite Aerosol Obs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</si>
  <si>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</si>
  <si>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</si>
  <si>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</si>
  <si>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</si>
  <si>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</si>
  <si>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</si>
  <si>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</si>
  <si>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</si>
  <si>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</si>
  <si>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</si>
  <si>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</si>
  <si>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</si>
  <si>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</si>
  <si>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</si>
  <si>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</si>
  <si>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</si>
  <si>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</si>
  <si>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</si>
  <si>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</si>
  <si>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</si>
  <si>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</si>
  <si>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</si>
  <si>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</si>
  <si>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</si>
  <si>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</si>
  <si>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</si>
  <si>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</si>
  <si>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</si>
  <si>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</si>
  <si>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</si>
  <si>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</si>
  <si>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>Emission, Health</t>
  </si>
  <si>
    <t>Health, Ambient</t>
  </si>
  <si>
    <t>Emission/Ambient</t>
  </si>
  <si>
    <t>Emisison/Ambient</t>
  </si>
  <si>
    <t>Ambient/Heatlh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</si>
  <si>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</si>
  <si>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</si>
  <si>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</si>
  <si>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</si>
  <si>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</si>
  <si>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</si>
  <si>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</si>
  <si>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</si>
  <si>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</si>
  <si>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</si>
  <si>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</si>
  <si>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</si>
  <si>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</si>
  <si>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</si>
  <si>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</si>
  <si>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</si>
  <si>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</si>
  <si>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</si>
  <si>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</si>
  <si>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</si>
  <si>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</si>
  <si>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</si>
  <si>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</si>
  <si>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</si>
  <si>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</si>
  <si>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</si>
  <si>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</si>
  <si>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</si>
  <si>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</si>
  <si>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</si>
  <si>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</si>
  <si>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</si>
  <si>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</si>
  <si>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</si>
  <si>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</si>
  <si>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</si>
  <si>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</si>
  <si>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</si>
  <si>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</si>
  <si>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</si>
  <si>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</si>
  <si>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</si>
  <si>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</si>
  <si>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</si>
  <si>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</si>
  <si>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</si>
  <si>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</si>
  <si>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</si>
  <si>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</si>
  <si>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</si>
  <si>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</si>
  <si>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</si>
  <si>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Air Pollution Params for Docs labled Ambient - Count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</si>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</sst>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.25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6.25"/>
      <name val="Arial"/>
      <family val="0"/>
    </font>
    <font>
      <b/>
      <sz val="15.25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1"/>
          <c:w val="0.93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usage'!$G$2:$BB$2</c:f>
              <c:strCache/>
            </c:strRef>
          </c:cat>
          <c:val>
            <c:numRef>
              <c:f>'Overall Param usage'!$G$93:$BB$93</c:f>
              <c:numCache/>
            </c:numRef>
          </c:val>
        </c:ser>
        <c:axId val="2429451"/>
        <c:axId val="21865060"/>
      </c:barChart>
      <c:catAx>
        <c:axId val="242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5060"/>
        <c:crosses val="autoZero"/>
        <c:auto val="1"/>
        <c:lblOffset val="100"/>
        <c:noMultiLvlLbl val="0"/>
      </c:catAx>
      <c:valAx>
        <c:axId val="2186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usage'!$BD$2:$BV$2</c:f>
              <c:strCache/>
            </c:strRef>
          </c:cat>
          <c:val>
            <c:numRef>
              <c:f>'Overall Param usage'!$BD$93:$BV$93</c:f>
              <c:numCache/>
            </c:numRef>
          </c:val>
        </c:ser>
        <c:axId val="62567813"/>
        <c:axId val="26239406"/>
      </c:barChart>
      <c:catAx>
        <c:axId val="6256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39406"/>
        <c:crosses val="autoZero"/>
        <c:auto val="1"/>
        <c:lblOffset val="100"/>
        <c:noMultiLvlLbl val="0"/>
      </c:catAx>
      <c:valAx>
        <c:axId val="26239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6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65"/>
          <c:w val="0.931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usage'!$G$2:$BB$2</c:f>
              <c:strCache>
                <c:ptCount val="48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  <c:pt idx="25">
                  <c:v>Dust</c:v>
                </c:pt>
                <c:pt idx="26">
                  <c:v>Chemical Comp of PM25</c:v>
                </c:pt>
                <c:pt idx="27">
                  <c:v>Ultra fine</c:v>
                </c:pt>
                <c:pt idx="28">
                  <c:v>PAMs</c:v>
                </c:pt>
                <c:pt idx="29">
                  <c:v>Airtoxics</c:v>
                </c:pt>
                <c:pt idx="30">
                  <c:v>N2O</c:v>
                </c:pt>
                <c:pt idx="31">
                  <c:v>Cl-</c:v>
                </c:pt>
                <c:pt idx="32">
                  <c:v>S</c:v>
                </c:pt>
                <c:pt idx="33">
                  <c:v>Organic Comp</c:v>
                </c:pt>
                <c:pt idx="34">
                  <c:v>Dioxins</c:v>
                </c:pt>
                <c:pt idx="35">
                  <c:v>Turans</c:v>
                </c:pt>
                <c:pt idx="36">
                  <c:v>Aerosol Extinction Profile</c:v>
                </c:pt>
                <c:pt idx="37">
                  <c:v>Real Refractive Inex</c:v>
                </c:pt>
                <c:pt idx="38">
                  <c:v>PAN</c:v>
                </c:pt>
                <c:pt idx="39">
                  <c:v>HCN</c:v>
                </c:pt>
                <c:pt idx="40">
                  <c:v>Acetylene</c:v>
                </c:pt>
                <c:pt idx="41">
                  <c:v>glyoxal</c:v>
                </c:pt>
                <c:pt idx="42">
                  <c:v>formic acid</c:v>
                </c:pt>
                <c:pt idx="43">
                  <c:v>Fire locations</c:v>
                </c:pt>
                <c:pt idx="44">
                  <c:v>Emission Invt</c:v>
                </c:pt>
                <c:pt idx="45">
                  <c:v>carbonaceous</c:v>
                </c:pt>
                <c:pt idx="46">
                  <c:v>crustal elements</c:v>
                </c:pt>
                <c:pt idx="47">
                  <c:v>Mn</c:v>
                </c:pt>
              </c:strCache>
            </c:strRef>
          </c:cat>
          <c:val>
            <c:numRef>
              <c:f>'Overall Param usage'!$G$93:$BB$93</c:f>
              <c:numCache>
                <c:ptCount val="48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33</c:v>
                </c:pt>
                <c:pt idx="4">
                  <c:v>32</c:v>
                </c:pt>
                <c:pt idx="5">
                  <c:v>32</c:v>
                </c:pt>
                <c:pt idx="6">
                  <c:v>12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</c:ser>
        <c:axId val="34828063"/>
        <c:axId val="45017112"/>
      </c:barChart>
      <c:catAx>
        <c:axId val="3482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17112"/>
        <c:crosses val="autoZero"/>
        <c:auto val="1"/>
        <c:lblOffset val="100"/>
        <c:noMultiLvlLbl val="0"/>
      </c:catAx>
      <c:valAx>
        <c:axId val="4501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2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usage'!$BD$2:$BV$2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usage'!$BD$93:$BV$93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2500825"/>
        <c:axId val="22507426"/>
      </c:barChart>
      <c:catAx>
        <c:axId val="250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07426"/>
        <c:crosses val="autoZero"/>
        <c:auto val="1"/>
        <c:lblOffset val="100"/>
        <c:noMultiLvlLbl val="0"/>
      </c:catAx>
      <c:valAx>
        <c:axId val="22507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0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Ambient Air Pollutant Frequency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35"/>
          <c:w val="0.947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Ambient'!$J$3:$J$50</c:f>
              <c:strCache/>
            </c:strRef>
          </c:cat>
          <c:val>
            <c:numRef>
              <c:f>'Aggr Conttyp by Reg - Ambient'!$Q$3:$Q$50</c:f>
              <c:numCache/>
            </c:numRef>
          </c:val>
        </c:ser>
        <c:axId val="1240243"/>
        <c:axId val="11162188"/>
      </c:barChart>
      <c:catAx>
        <c:axId val="124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62188"/>
        <c:crosses val="autoZero"/>
        <c:auto val="1"/>
        <c:lblOffset val="100"/>
        <c:noMultiLvlLbl val="0"/>
      </c:catAx>
      <c:valAx>
        <c:axId val="1116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# of times mentioned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Param by Doc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Papers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Type'!$E$10:$AU$10</c:f>
              <c:numCache/>
            </c:numRef>
          </c:val>
        </c:ser>
        <c:ser>
          <c:idx val="1"/>
          <c:order val="1"/>
          <c:tx>
            <c:v>Presentations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Type'!$E$15:$AU$15</c:f>
              <c:numCache/>
            </c:numRef>
          </c:val>
        </c:ser>
        <c:ser>
          <c:idx val="2"/>
          <c:order val="2"/>
          <c:tx>
            <c:v>Reports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Type'!$E$37:$AU$37</c:f>
              <c:numCache/>
            </c:numRef>
          </c:val>
        </c:ser>
        <c:axId val="33350829"/>
        <c:axId val="31722006"/>
      </c:barChart>
      <c:catAx>
        <c:axId val="333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22006"/>
        <c:crosses val="autoZero"/>
        <c:auto val="1"/>
        <c:lblOffset val="100"/>
        <c:noMultiLvlLbl val="0"/>
      </c:catAx>
      <c:valAx>
        <c:axId val="3172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50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Scaled param comparison by Total # of Doc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"/>
          <c:w val="0.866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v>Papers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Type'!$E$11:$AU$11</c:f>
              <c:numCache/>
            </c:numRef>
          </c:val>
        </c:ser>
        <c:ser>
          <c:idx val="1"/>
          <c:order val="1"/>
          <c:tx>
            <c:v>Presentations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Type'!$E$16:$AU$16</c:f>
              <c:numCache/>
            </c:numRef>
          </c:val>
        </c:ser>
        <c:ser>
          <c:idx val="2"/>
          <c:order val="2"/>
          <c:tx>
            <c:v>Reports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Type'!$E$38:$AU$38</c:f>
              <c:numCache/>
            </c:numRef>
          </c:val>
        </c:ser>
        <c:axId val="17062599"/>
        <c:axId val="19345664"/>
      </c:barChart>
      <c:catAx>
        <c:axId val="1706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45664"/>
        <c:crosses val="autoZero"/>
        <c:auto val="1"/>
        <c:lblOffset val="100"/>
        <c:noMultiLvlLbl val="0"/>
      </c:catAx>
      <c:valAx>
        <c:axId val="193456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doc type that mention 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62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3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66</xdr:row>
      <xdr:rowOff>9525</xdr:rowOff>
    </xdr:from>
    <xdr:to>
      <xdr:col>19</xdr:col>
      <xdr:colOff>600075</xdr:colOff>
      <xdr:row>90</xdr:row>
      <xdr:rowOff>19050</xdr:rowOff>
    </xdr:to>
    <xdr:graphicFrame>
      <xdr:nvGraphicFramePr>
        <xdr:cNvPr id="1" name="Chart 2"/>
        <xdr:cNvGraphicFramePr/>
      </xdr:nvGraphicFramePr>
      <xdr:xfrm>
        <a:off x="8667750" y="10706100"/>
        <a:ext cx="7410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419100</xdr:colOff>
      <xdr:row>67</xdr:row>
      <xdr:rowOff>47625</xdr:rowOff>
    </xdr:from>
    <xdr:to>
      <xdr:col>69</xdr:col>
      <xdr:colOff>28575</xdr:colOff>
      <xdr:row>89</xdr:row>
      <xdr:rowOff>142875</xdr:rowOff>
    </xdr:to>
    <xdr:graphicFrame>
      <xdr:nvGraphicFramePr>
        <xdr:cNvPr id="2" name="Chart 3"/>
        <xdr:cNvGraphicFramePr/>
      </xdr:nvGraphicFramePr>
      <xdr:xfrm>
        <a:off x="40166925" y="10906125"/>
        <a:ext cx="54768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111</xdr:row>
      <xdr:rowOff>9525</xdr:rowOff>
    </xdr:from>
    <xdr:to>
      <xdr:col>19</xdr:col>
      <xdr:colOff>600075</xdr:colOff>
      <xdr:row>135</xdr:row>
      <xdr:rowOff>19050</xdr:rowOff>
    </xdr:to>
    <xdr:graphicFrame>
      <xdr:nvGraphicFramePr>
        <xdr:cNvPr id="1" name="Chart 5"/>
        <xdr:cNvGraphicFramePr/>
      </xdr:nvGraphicFramePr>
      <xdr:xfrm>
        <a:off x="9353550" y="17983200"/>
        <a:ext cx="69818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419100</xdr:colOff>
      <xdr:row>112</xdr:row>
      <xdr:rowOff>47625</xdr:rowOff>
    </xdr:from>
    <xdr:to>
      <xdr:col>69</xdr:col>
      <xdr:colOff>28575</xdr:colOff>
      <xdr:row>134</xdr:row>
      <xdr:rowOff>142875</xdr:rowOff>
    </xdr:to>
    <xdr:graphicFrame>
      <xdr:nvGraphicFramePr>
        <xdr:cNvPr id="2" name="Chart 6"/>
        <xdr:cNvGraphicFramePr/>
      </xdr:nvGraphicFramePr>
      <xdr:xfrm>
        <a:off x="40538400" y="18183225"/>
        <a:ext cx="57054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15</xdr:row>
      <xdr:rowOff>133350</xdr:rowOff>
    </xdr:from>
    <xdr:to>
      <xdr:col>17</xdr:col>
      <xdr:colOff>200025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5048250" y="2562225"/>
        <a:ext cx="8934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114300</xdr:rowOff>
    </xdr:from>
    <xdr:to>
      <xdr:col>22</xdr:col>
      <xdr:colOff>552450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5915025" y="114300"/>
        <a:ext cx="12001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27</xdr:row>
      <xdr:rowOff>95250</xdr:rowOff>
    </xdr:from>
    <xdr:to>
      <xdr:col>23</xdr:col>
      <xdr:colOff>38100</xdr:colOff>
      <xdr:row>54</xdr:row>
      <xdr:rowOff>142875</xdr:rowOff>
    </xdr:to>
    <xdr:graphicFrame>
      <xdr:nvGraphicFramePr>
        <xdr:cNvPr id="2" name="Chart 3"/>
        <xdr:cNvGraphicFramePr/>
      </xdr:nvGraphicFramePr>
      <xdr:xfrm>
        <a:off x="6000750" y="4467225"/>
        <a:ext cx="120110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93"/>
  <sheetViews>
    <sheetView workbookViewId="0" topLeftCell="A1">
      <pane xSplit="2" ySplit="2" topLeftCell="B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I34" sqref="BI34"/>
    </sheetView>
  </sheetViews>
  <sheetFormatPr defaultColWidth="9.140625" defaultRowHeight="12.75"/>
  <cols>
    <col min="1" max="1" width="9.140625" style="2" customWidth="1"/>
    <col min="2" max="2" width="58.28125" style="2" customWidth="1"/>
    <col min="3" max="6" width="9.8515625" style="2" customWidth="1"/>
    <col min="7" max="8" width="9.140625" style="2" customWidth="1"/>
    <col min="9" max="9" width="9.8515625" style="2" customWidth="1"/>
    <col min="10" max="10" width="9.140625" style="2" customWidth="1"/>
    <col min="11" max="11" width="9.8515625" style="2" customWidth="1"/>
    <col min="12" max="15" width="9.140625" style="2" customWidth="1"/>
    <col min="16" max="16" width="14.140625" style="2" customWidth="1"/>
    <col min="17" max="55" width="9.140625" style="2" customWidth="1"/>
    <col min="56" max="56" width="7.421875" style="2" customWidth="1"/>
    <col min="57" max="57" width="6.140625" style="2" customWidth="1"/>
    <col min="58" max="58" width="12.140625" style="2" customWidth="1"/>
    <col min="59" max="59" width="9.140625" style="2" customWidth="1"/>
    <col min="60" max="60" width="7.421875" style="2" customWidth="1"/>
    <col min="61" max="63" width="9.140625" style="2" customWidth="1"/>
    <col min="64" max="64" width="7.421875" style="2" customWidth="1"/>
    <col min="65" max="16384" width="9.140625" style="2" customWidth="1"/>
  </cols>
  <sheetData>
    <row r="2" spans="1:74" ht="12.75">
      <c r="A2" s="2" t="s">
        <v>94</v>
      </c>
      <c r="B2" s="2" t="s">
        <v>95</v>
      </c>
      <c r="C2" s="2" t="s">
        <v>81</v>
      </c>
      <c r="D2" s="2" t="s">
        <v>82</v>
      </c>
      <c r="E2" s="2" t="s">
        <v>133</v>
      </c>
      <c r="G2" s="2" t="s">
        <v>8</v>
      </c>
      <c r="H2" s="2" t="s">
        <v>7</v>
      </c>
      <c r="I2" s="2" t="s">
        <v>6</v>
      </c>
      <c r="J2" s="2" t="s">
        <v>14</v>
      </c>
      <c r="K2" s="2" t="s">
        <v>1</v>
      </c>
      <c r="L2" s="2" t="s">
        <v>26</v>
      </c>
      <c r="M2" s="2" t="s">
        <v>102</v>
      </c>
      <c r="N2" s="2" t="s">
        <v>100</v>
      </c>
      <c r="O2" s="2" t="s">
        <v>35</v>
      </c>
      <c r="P2" s="2" t="s">
        <v>103</v>
      </c>
      <c r="Q2" s="2" t="s">
        <v>20</v>
      </c>
      <c r="R2" s="2" t="s">
        <v>19</v>
      </c>
      <c r="S2" s="2" t="s">
        <v>28</v>
      </c>
      <c r="T2" s="2" t="s">
        <v>127</v>
      </c>
      <c r="U2" s="2" t="s">
        <v>29</v>
      </c>
      <c r="V2" s="2" t="s">
        <v>78</v>
      </c>
      <c r="W2" s="2" t="s">
        <v>119</v>
      </c>
      <c r="X2" s="2" t="s">
        <v>107</v>
      </c>
      <c r="Y2" s="2" t="s">
        <v>157</v>
      </c>
      <c r="Z2" s="2" t="s">
        <v>172</v>
      </c>
      <c r="AA2" s="2" t="s">
        <v>101</v>
      </c>
      <c r="AB2" s="2" t="s">
        <v>30</v>
      </c>
      <c r="AC2" s="2" t="s">
        <v>106</v>
      </c>
      <c r="AD2" s="2" t="s">
        <v>118</v>
      </c>
      <c r="AE2" s="2" t="s">
        <v>61</v>
      </c>
      <c r="AF2" s="2" t="s">
        <v>139</v>
      </c>
      <c r="AG2" s="2" t="s">
        <v>154</v>
      </c>
      <c r="AH2" s="2" t="s">
        <v>187</v>
      </c>
      <c r="AI2" s="2" t="s">
        <v>108</v>
      </c>
      <c r="AJ2" s="2" t="s">
        <v>42</v>
      </c>
      <c r="AK2" s="2" t="s">
        <v>120</v>
      </c>
      <c r="AL2" s="2" t="s">
        <v>124</v>
      </c>
      <c r="AM2" s="2" t="s">
        <v>129</v>
      </c>
      <c r="AN2" s="2" t="s">
        <v>141</v>
      </c>
      <c r="AO2" s="2" t="s">
        <v>144</v>
      </c>
      <c r="AP2" s="2" t="s">
        <v>145</v>
      </c>
      <c r="AQ2" s="2" t="s">
        <v>158</v>
      </c>
      <c r="AR2" s="2" t="s">
        <v>159</v>
      </c>
      <c r="AS2" s="2" t="s">
        <v>23</v>
      </c>
      <c r="AT2" s="2" t="s">
        <v>163</v>
      </c>
      <c r="AU2" s="2" t="s">
        <v>164</v>
      </c>
      <c r="AV2" s="2" t="s">
        <v>165</v>
      </c>
      <c r="AW2" s="2" t="s">
        <v>166</v>
      </c>
      <c r="AX2" s="2" t="s">
        <v>176</v>
      </c>
      <c r="AY2" s="2" t="s">
        <v>180</v>
      </c>
      <c r="AZ2" s="2" t="s">
        <v>188</v>
      </c>
      <c r="BA2" s="2" t="s">
        <v>189</v>
      </c>
      <c r="BB2" s="2" t="s">
        <v>193</v>
      </c>
      <c r="BD2" s="2" t="s">
        <v>40</v>
      </c>
      <c r="BE2" s="2" t="s">
        <v>111</v>
      </c>
      <c r="BF2" s="2" t="s">
        <v>99</v>
      </c>
      <c r="BG2" s="2" t="s">
        <v>105</v>
      </c>
      <c r="BH2" s="2" t="s">
        <v>112</v>
      </c>
      <c r="BI2" s="2" t="s">
        <v>10</v>
      </c>
      <c r="BJ2" s="2" t="s">
        <v>110</v>
      </c>
      <c r="BK2" s="2" t="s">
        <v>77</v>
      </c>
      <c r="BL2" s="2" t="s">
        <v>115</v>
      </c>
      <c r="BM2" s="2" t="s">
        <v>116</v>
      </c>
      <c r="BN2" s="2" t="s">
        <v>117</v>
      </c>
      <c r="BO2" s="2" t="s">
        <v>201</v>
      </c>
      <c r="BP2" s="2" t="s">
        <v>121</v>
      </c>
      <c r="BQ2" s="2" t="s">
        <v>122</v>
      </c>
      <c r="BR2" s="2" t="s">
        <v>131</v>
      </c>
      <c r="BS2" s="2" t="s">
        <v>155</v>
      </c>
      <c r="BT2" s="2" t="s">
        <v>167</v>
      </c>
      <c r="BU2" s="2" t="s">
        <v>168</v>
      </c>
      <c r="BV2" s="2" t="s">
        <v>179</v>
      </c>
    </row>
    <row r="3" spans="1:58" ht="12.75">
      <c r="A3" s="2">
        <v>1</v>
      </c>
      <c r="B3" s="2" t="s">
        <v>0</v>
      </c>
      <c r="C3" s="2" t="s">
        <v>83</v>
      </c>
      <c r="D3" s="2" t="s">
        <v>93</v>
      </c>
      <c r="E3" s="3" t="s">
        <v>134</v>
      </c>
      <c r="F3" s="3"/>
      <c r="K3" s="2">
        <v>1</v>
      </c>
      <c r="P3" s="2">
        <v>1</v>
      </c>
      <c r="BF3" s="2">
        <v>1</v>
      </c>
    </row>
    <row r="4" spans="1:61" ht="12.75">
      <c r="A4" s="2">
        <v>2</v>
      </c>
      <c r="B4" s="2" t="s">
        <v>5</v>
      </c>
      <c r="C4" s="2" t="s">
        <v>84</v>
      </c>
      <c r="D4" s="2" t="s">
        <v>85</v>
      </c>
      <c r="E4" s="3" t="s">
        <v>134</v>
      </c>
      <c r="F4" s="3"/>
      <c r="G4" s="2">
        <v>2</v>
      </c>
      <c r="H4" s="2">
        <v>2</v>
      </c>
      <c r="I4" s="2">
        <v>2</v>
      </c>
      <c r="K4" s="2">
        <v>2</v>
      </c>
      <c r="N4" s="2">
        <v>2</v>
      </c>
      <c r="BI4" s="2">
        <v>2</v>
      </c>
    </row>
    <row r="5" spans="1:27" ht="12.75">
      <c r="A5" s="2">
        <v>3</v>
      </c>
      <c r="B5" s="2" t="s">
        <v>11</v>
      </c>
      <c r="C5" s="2" t="s">
        <v>84</v>
      </c>
      <c r="D5" s="2" t="s">
        <v>86</v>
      </c>
      <c r="E5" s="3" t="s">
        <v>134</v>
      </c>
      <c r="F5" s="3"/>
      <c r="G5" s="2">
        <v>3</v>
      </c>
      <c r="I5" s="2">
        <v>3</v>
      </c>
      <c r="J5" s="2">
        <v>3</v>
      </c>
      <c r="K5" s="2">
        <v>3</v>
      </c>
      <c r="M5" s="2">
        <v>3</v>
      </c>
      <c r="O5" s="2">
        <v>3</v>
      </c>
      <c r="P5" s="2">
        <v>3</v>
      </c>
      <c r="AA5" s="2">
        <v>3</v>
      </c>
    </row>
    <row r="6" spans="1:16" ht="12.75">
      <c r="A6" s="2">
        <v>4</v>
      </c>
      <c r="B6" s="2" t="s">
        <v>16</v>
      </c>
      <c r="C6" s="2" t="s">
        <v>83</v>
      </c>
      <c r="D6" s="2" t="s">
        <v>86</v>
      </c>
      <c r="E6" s="3" t="s">
        <v>134</v>
      </c>
      <c r="F6" s="3"/>
      <c r="G6" s="2">
        <v>4</v>
      </c>
      <c r="H6" s="2">
        <v>4</v>
      </c>
      <c r="I6" s="2">
        <v>4</v>
      </c>
      <c r="K6" s="2">
        <v>4</v>
      </c>
      <c r="P6" s="2">
        <v>4</v>
      </c>
    </row>
    <row r="7" spans="1:59" ht="12.75">
      <c r="A7" s="2">
        <v>5</v>
      </c>
      <c r="B7" s="2" t="s">
        <v>17</v>
      </c>
      <c r="C7" s="2" t="s">
        <v>84</v>
      </c>
      <c r="D7" s="2" t="s">
        <v>86</v>
      </c>
      <c r="E7" s="3" t="s">
        <v>205</v>
      </c>
      <c r="F7" s="3"/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N7" s="2">
        <v>5</v>
      </c>
      <c r="Q7" s="2">
        <v>5</v>
      </c>
      <c r="R7" s="2">
        <v>5</v>
      </c>
      <c r="S7" s="2">
        <v>5</v>
      </c>
      <c r="U7" s="2">
        <v>5</v>
      </c>
      <c r="X7" s="2">
        <v>5</v>
      </c>
      <c r="AB7" s="2">
        <v>5</v>
      </c>
      <c r="AC7" s="2">
        <v>5</v>
      </c>
      <c r="BG7" s="2">
        <v>5</v>
      </c>
    </row>
    <row r="8" spans="1:59" ht="12.75">
      <c r="A8" s="2">
        <v>6</v>
      </c>
      <c r="B8" s="2" t="s">
        <v>27</v>
      </c>
      <c r="C8" s="2" t="s">
        <v>84</v>
      </c>
      <c r="D8" s="2" t="s">
        <v>86</v>
      </c>
      <c r="E8" s="3" t="s">
        <v>205</v>
      </c>
      <c r="F8" s="3"/>
      <c r="G8" s="2">
        <v>6</v>
      </c>
      <c r="H8" s="2">
        <v>6</v>
      </c>
      <c r="I8" s="2">
        <v>6</v>
      </c>
      <c r="J8" s="2">
        <v>6</v>
      </c>
      <c r="K8" s="2">
        <v>6</v>
      </c>
      <c r="L8" s="2">
        <v>6</v>
      </c>
      <c r="N8" s="2">
        <v>6</v>
      </c>
      <c r="Q8" s="2">
        <v>6</v>
      </c>
      <c r="R8" s="2">
        <v>6</v>
      </c>
      <c r="S8" s="2">
        <v>6</v>
      </c>
      <c r="U8" s="2">
        <v>6</v>
      </c>
      <c r="X8" s="2">
        <v>6</v>
      </c>
      <c r="AB8" s="2">
        <v>6</v>
      </c>
      <c r="AC8" s="2">
        <v>6</v>
      </c>
      <c r="BG8" s="2">
        <v>6</v>
      </c>
    </row>
    <row r="9" spans="1:35" ht="12.75">
      <c r="A9" s="2">
        <v>7</v>
      </c>
      <c r="B9" s="2" t="s">
        <v>31</v>
      </c>
      <c r="C9" s="2" t="s">
        <v>84</v>
      </c>
      <c r="D9" s="2" t="s">
        <v>87</v>
      </c>
      <c r="E9" s="3" t="s">
        <v>134</v>
      </c>
      <c r="F9" s="3"/>
      <c r="G9" s="2">
        <v>7</v>
      </c>
      <c r="H9" s="2">
        <v>7</v>
      </c>
      <c r="I9" s="2">
        <v>7</v>
      </c>
      <c r="J9" s="2">
        <v>7</v>
      </c>
      <c r="K9" s="2">
        <v>7</v>
      </c>
      <c r="L9" s="2">
        <v>7</v>
      </c>
      <c r="N9" s="2">
        <v>7</v>
      </c>
      <c r="AI9" s="2">
        <v>7</v>
      </c>
    </row>
    <row r="10" spans="1:12" ht="12.75">
      <c r="A10" s="2">
        <v>8</v>
      </c>
      <c r="B10" s="2" t="s">
        <v>33</v>
      </c>
      <c r="C10" s="2" t="s">
        <v>83</v>
      </c>
      <c r="D10" s="2" t="s">
        <v>87</v>
      </c>
      <c r="E10" s="3" t="s">
        <v>134</v>
      </c>
      <c r="F10" s="3"/>
      <c r="G10" s="2">
        <v>8</v>
      </c>
      <c r="H10" s="2">
        <v>8</v>
      </c>
      <c r="I10" s="2">
        <v>8</v>
      </c>
      <c r="J10" s="2">
        <v>8</v>
      </c>
      <c r="K10" s="2">
        <v>8</v>
      </c>
      <c r="L10" s="2">
        <v>8</v>
      </c>
    </row>
    <row r="11" spans="1:62" ht="12.75">
      <c r="A11" s="2">
        <v>9</v>
      </c>
      <c r="B11" s="2" t="s">
        <v>88</v>
      </c>
      <c r="C11" s="2" t="s">
        <v>84</v>
      </c>
      <c r="D11" s="2" t="s">
        <v>85</v>
      </c>
      <c r="E11" s="3" t="s">
        <v>206</v>
      </c>
      <c r="F11" s="3"/>
      <c r="G11" s="2">
        <v>9</v>
      </c>
      <c r="H11" s="2">
        <v>9</v>
      </c>
      <c r="I11" s="2">
        <v>9</v>
      </c>
      <c r="J11" s="2">
        <v>9</v>
      </c>
      <c r="K11" s="2">
        <v>9</v>
      </c>
      <c r="L11" s="2">
        <v>9</v>
      </c>
      <c r="M11" s="2">
        <v>9</v>
      </c>
      <c r="O11" s="2">
        <v>9</v>
      </c>
      <c r="AA11" s="2">
        <v>9</v>
      </c>
      <c r="BF11" s="2" t="s">
        <v>109</v>
      </c>
      <c r="BJ11" s="2">
        <v>9</v>
      </c>
    </row>
    <row r="12" spans="1:14" ht="12.75">
      <c r="A12" s="2">
        <v>10</v>
      </c>
      <c r="B12" s="2" t="s">
        <v>36</v>
      </c>
      <c r="C12" s="2" t="s">
        <v>84</v>
      </c>
      <c r="D12" s="2" t="s">
        <v>85</v>
      </c>
      <c r="E12" s="3" t="s">
        <v>207</v>
      </c>
      <c r="F12" s="3"/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N12" s="2">
        <v>10</v>
      </c>
    </row>
    <row r="13" spans="1:60" ht="12.75">
      <c r="A13" s="2">
        <v>11</v>
      </c>
      <c r="B13" s="2" t="s">
        <v>37</v>
      </c>
      <c r="C13" s="2" t="s">
        <v>84</v>
      </c>
      <c r="D13" s="2" t="s">
        <v>85</v>
      </c>
      <c r="E13" s="3" t="s">
        <v>208</v>
      </c>
      <c r="F13" s="3"/>
      <c r="G13" s="2">
        <v>11</v>
      </c>
      <c r="H13" s="2">
        <v>11</v>
      </c>
      <c r="I13" s="2">
        <v>11</v>
      </c>
      <c r="J13" s="2">
        <v>11</v>
      </c>
      <c r="K13" s="2">
        <v>11</v>
      </c>
      <c r="M13" s="2">
        <v>11</v>
      </c>
      <c r="P13" s="2">
        <v>11</v>
      </c>
      <c r="Q13" s="2">
        <v>11</v>
      </c>
      <c r="S13" s="2">
        <v>11</v>
      </c>
      <c r="U13" s="2">
        <v>11</v>
      </c>
      <c r="AJ13" s="2">
        <v>11</v>
      </c>
      <c r="BD13" s="2">
        <v>11</v>
      </c>
      <c r="BE13" s="2">
        <v>11</v>
      </c>
      <c r="BG13" s="2">
        <v>11</v>
      </c>
      <c r="BH13" s="2">
        <v>11</v>
      </c>
    </row>
    <row r="14" spans="1:61" ht="12.75">
      <c r="A14" s="2">
        <v>12</v>
      </c>
      <c r="B14" s="2" t="s">
        <v>43</v>
      </c>
      <c r="C14" s="2" t="s">
        <v>84</v>
      </c>
      <c r="D14" s="2" t="s">
        <v>87</v>
      </c>
      <c r="E14" s="3" t="s">
        <v>134</v>
      </c>
      <c r="F14" s="3"/>
      <c r="K14" s="2">
        <v>12</v>
      </c>
      <c r="L14" s="2">
        <v>12</v>
      </c>
      <c r="BF14" s="2" t="s">
        <v>113</v>
      </c>
      <c r="BI14" s="2">
        <v>12</v>
      </c>
    </row>
    <row r="15" spans="1:12" ht="12.75">
      <c r="A15" s="2">
        <v>13</v>
      </c>
      <c r="B15" s="2" t="s">
        <v>44</v>
      </c>
      <c r="C15" s="2" t="s">
        <v>89</v>
      </c>
      <c r="D15" s="2" t="s">
        <v>90</v>
      </c>
      <c r="E15" s="3" t="s">
        <v>134</v>
      </c>
      <c r="F15" s="3"/>
      <c r="I15" s="2">
        <v>13</v>
      </c>
      <c r="L15" s="2">
        <v>13</v>
      </c>
    </row>
    <row r="16" spans="1:16" ht="12.75">
      <c r="A16" s="2">
        <v>14</v>
      </c>
      <c r="B16" s="2" t="s">
        <v>45</v>
      </c>
      <c r="C16" s="2" t="s">
        <v>89</v>
      </c>
      <c r="D16" s="2" t="s">
        <v>90</v>
      </c>
      <c r="E16" s="3" t="s">
        <v>205</v>
      </c>
      <c r="F16" s="3"/>
      <c r="G16" s="2">
        <v>14</v>
      </c>
      <c r="H16" s="2">
        <v>14</v>
      </c>
      <c r="I16" s="2">
        <v>14</v>
      </c>
      <c r="J16" s="2">
        <v>14</v>
      </c>
      <c r="K16" s="2">
        <v>14</v>
      </c>
      <c r="L16" s="2">
        <v>14</v>
      </c>
      <c r="M16" s="2">
        <v>14</v>
      </c>
      <c r="P16" s="2" t="s">
        <v>114</v>
      </c>
    </row>
    <row r="17" spans="1:66" ht="12.75">
      <c r="A17" s="2">
        <v>15</v>
      </c>
      <c r="B17" s="2" t="s">
        <v>46</v>
      </c>
      <c r="C17" s="2" t="s">
        <v>83</v>
      </c>
      <c r="D17" s="2" t="s">
        <v>93</v>
      </c>
      <c r="E17" s="3" t="s">
        <v>134</v>
      </c>
      <c r="F17" s="3"/>
      <c r="G17" s="2">
        <v>15</v>
      </c>
      <c r="H17" s="2">
        <v>15</v>
      </c>
      <c r="J17" s="2">
        <v>15</v>
      </c>
      <c r="L17" s="2">
        <v>15</v>
      </c>
      <c r="S17" s="2">
        <v>15</v>
      </c>
      <c r="W17" s="2">
        <v>15</v>
      </c>
      <c r="AD17" s="2">
        <v>15</v>
      </c>
      <c r="AK17" s="2">
        <v>15</v>
      </c>
      <c r="BE17" s="2" t="s">
        <v>104</v>
      </c>
      <c r="BF17" s="2">
        <v>15</v>
      </c>
      <c r="BG17" s="2">
        <v>15</v>
      </c>
      <c r="BH17" s="2">
        <v>15</v>
      </c>
      <c r="BL17" s="2">
        <v>15</v>
      </c>
      <c r="BM17" s="2">
        <v>15</v>
      </c>
      <c r="BN17" s="2">
        <v>15</v>
      </c>
    </row>
    <row r="18" spans="1:6" ht="12.75">
      <c r="A18" s="2">
        <v>16</v>
      </c>
      <c r="B18" s="2" t="s">
        <v>53</v>
      </c>
      <c r="C18" s="2" t="s">
        <v>84</v>
      </c>
      <c r="D18" s="2" t="s">
        <v>90</v>
      </c>
      <c r="E18" s="3" t="s">
        <v>205</v>
      </c>
      <c r="F18" s="3"/>
    </row>
    <row r="19" spans="1:11" ht="12.75">
      <c r="A19" s="2">
        <v>17</v>
      </c>
      <c r="B19" s="2" t="s">
        <v>54</v>
      </c>
      <c r="C19" s="2" t="s">
        <v>84</v>
      </c>
      <c r="D19" s="2" t="s">
        <v>90</v>
      </c>
      <c r="E19" s="3" t="s">
        <v>209</v>
      </c>
      <c r="F19" s="3"/>
      <c r="I19" s="2">
        <v>17</v>
      </c>
      <c r="K19" s="2">
        <v>17</v>
      </c>
    </row>
    <row r="20" spans="1:69" ht="12.75">
      <c r="A20" s="2">
        <v>18</v>
      </c>
      <c r="B20" s="2" t="s">
        <v>55</v>
      </c>
      <c r="C20" s="2" t="s">
        <v>84</v>
      </c>
      <c r="D20" s="2" t="s">
        <v>87</v>
      </c>
      <c r="E20" s="3" t="s">
        <v>209</v>
      </c>
      <c r="F20" s="3"/>
      <c r="G20" s="2">
        <v>18</v>
      </c>
      <c r="H20" s="2">
        <v>18</v>
      </c>
      <c r="I20" s="2">
        <v>18</v>
      </c>
      <c r="J20" s="2">
        <v>18</v>
      </c>
      <c r="K20" s="2">
        <v>18</v>
      </c>
      <c r="L20" s="2">
        <v>18</v>
      </c>
      <c r="BN20" s="2">
        <v>18</v>
      </c>
      <c r="BP20" s="2">
        <v>18</v>
      </c>
      <c r="BQ20" s="2">
        <v>18</v>
      </c>
    </row>
    <row r="21" spans="1:38" ht="12.75">
      <c r="A21" s="2">
        <v>19</v>
      </c>
      <c r="B21" s="2" t="s">
        <v>58</v>
      </c>
      <c r="C21" s="2" t="s">
        <v>91</v>
      </c>
      <c r="D21" s="2" t="s">
        <v>92</v>
      </c>
      <c r="E21" s="3" t="s">
        <v>205</v>
      </c>
      <c r="F21" s="3"/>
      <c r="G21" s="2">
        <v>19</v>
      </c>
      <c r="H21" s="2">
        <v>19</v>
      </c>
      <c r="I21" s="2">
        <v>19</v>
      </c>
      <c r="J21" s="2">
        <v>19</v>
      </c>
      <c r="L21" s="2">
        <v>19</v>
      </c>
      <c r="M21" s="2">
        <v>19</v>
      </c>
      <c r="R21" s="2" t="s">
        <v>123</v>
      </c>
      <c r="AE21" s="2">
        <v>19</v>
      </c>
      <c r="AL21" s="2">
        <v>19</v>
      </c>
    </row>
    <row r="22" spans="1:12" ht="12.75">
      <c r="A22" s="2">
        <v>20</v>
      </c>
      <c r="B22" s="2" t="s">
        <v>62</v>
      </c>
      <c r="C22" s="2" t="s">
        <v>84</v>
      </c>
      <c r="D22" s="2" t="s">
        <v>92</v>
      </c>
      <c r="E22" s="3" t="s">
        <v>205</v>
      </c>
      <c r="F22" s="3"/>
      <c r="H22" s="2">
        <v>20</v>
      </c>
      <c r="I22" s="2" t="s">
        <v>125</v>
      </c>
      <c r="J22" s="2">
        <v>20</v>
      </c>
      <c r="L22" s="2">
        <v>20</v>
      </c>
    </row>
    <row r="23" spans="1:20" ht="12.75">
      <c r="A23" s="2">
        <v>21</v>
      </c>
      <c r="B23" s="2" t="s">
        <v>64</v>
      </c>
      <c r="C23" s="2" t="s">
        <v>84</v>
      </c>
      <c r="D23" s="2" t="s">
        <v>92</v>
      </c>
      <c r="E23" s="3" t="s">
        <v>136</v>
      </c>
      <c r="F23" s="3"/>
      <c r="G23" s="2">
        <v>21</v>
      </c>
      <c r="H23" s="2">
        <v>21</v>
      </c>
      <c r="I23" s="2" t="s">
        <v>126</v>
      </c>
      <c r="K23" s="2">
        <v>21</v>
      </c>
      <c r="L23" s="2">
        <v>21</v>
      </c>
      <c r="P23" s="2">
        <v>21</v>
      </c>
      <c r="T23" s="2">
        <v>21</v>
      </c>
    </row>
    <row r="24" spans="1:57" ht="12.75">
      <c r="A24" s="2">
        <v>22</v>
      </c>
      <c r="B24" s="2" t="s">
        <v>65</v>
      </c>
      <c r="C24" s="2" t="s">
        <v>83</v>
      </c>
      <c r="D24" s="2" t="s">
        <v>92</v>
      </c>
      <c r="E24" s="3" t="s">
        <v>134</v>
      </c>
      <c r="F24" s="3"/>
      <c r="G24" s="2">
        <v>22</v>
      </c>
      <c r="H24" s="2">
        <v>22</v>
      </c>
      <c r="I24" s="2">
        <v>22</v>
      </c>
      <c r="L24" s="2">
        <v>22</v>
      </c>
      <c r="BD24" s="2">
        <v>22</v>
      </c>
      <c r="BE24" s="2">
        <v>22</v>
      </c>
    </row>
    <row r="25" spans="1:6" ht="12.75">
      <c r="A25" s="2">
        <v>23</v>
      </c>
      <c r="B25" s="2" t="s">
        <v>67</v>
      </c>
      <c r="C25" s="2" t="s">
        <v>83</v>
      </c>
      <c r="D25" s="2" t="s">
        <v>87</v>
      </c>
      <c r="E25" s="3" t="s">
        <v>205</v>
      </c>
      <c r="F25" s="3"/>
    </row>
    <row r="26" spans="1:62" ht="12.75">
      <c r="A26" s="2">
        <v>24</v>
      </c>
      <c r="B26" s="2" t="s">
        <v>68</v>
      </c>
      <c r="C26" s="2" t="s">
        <v>83</v>
      </c>
      <c r="D26" s="2" t="s">
        <v>93</v>
      </c>
      <c r="E26" s="3" t="s">
        <v>205</v>
      </c>
      <c r="F26" s="3"/>
      <c r="L26" s="2">
        <v>24</v>
      </c>
      <c r="BF26" s="2" t="s">
        <v>128</v>
      </c>
      <c r="BJ26" s="2">
        <v>24</v>
      </c>
    </row>
    <row r="27" spans="1:39" ht="12.75">
      <c r="A27" s="2">
        <v>25</v>
      </c>
      <c r="B27" s="2" t="s">
        <v>71</v>
      </c>
      <c r="C27" s="2" t="s">
        <v>83</v>
      </c>
      <c r="D27" s="2" t="s">
        <v>93</v>
      </c>
      <c r="E27" s="3" t="s">
        <v>134</v>
      </c>
      <c r="F27" s="3"/>
      <c r="K27" s="2">
        <v>25</v>
      </c>
      <c r="M27" s="2">
        <v>25</v>
      </c>
      <c r="AM27" s="2">
        <v>25</v>
      </c>
    </row>
    <row r="28" spans="1:70" ht="12.75">
      <c r="A28" s="2">
        <v>26</v>
      </c>
      <c r="B28" s="2" t="s">
        <v>74</v>
      </c>
      <c r="C28" s="2" t="s">
        <v>84</v>
      </c>
      <c r="D28" s="2" t="s">
        <v>87</v>
      </c>
      <c r="E28" s="3" t="s">
        <v>206</v>
      </c>
      <c r="F28" s="3"/>
      <c r="G28" s="2">
        <v>26</v>
      </c>
      <c r="H28" s="2">
        <v>26</v>
      </c>
      <c r="I28" s="2">
        <v>26</v>
      </c>
      <c r="J28" s="2">
        <v>26</v>
      </c>
      <c r="K28" s="2">
        <v>26</v>
      </c>
      <c r="L28" s="2">
        <v>26</v>
      </c>
      <c r="M28" s="2">
        <v>26</v>
      </c>
      <c r="P28" s="2" t="s">
        <v>130</v>
      </c>
      <c r="S28" s="2">
        <v>26</v>
      </c>
      <c r="V28" s="2">
        <v>26</v>
      </c>
      <c r="W28" s="2">
        <v>26</v>
      </c>
      <c r="BK28" s="2">
        <v>26</v>
      </c>
      <c r="BR28" s="2">
        <v>26</v>
      </c>
    </row>
    <row r="29" spans="1:59" ht="12.75">
      <c r="A29" s="2">
        <v>27</v>
      </c>
      <c r="B29" s="2" t="s">
        <v>79</v>
      </c>
      <c r="C29" s="2" t="s">
        <v>84</v>
      </c>
      <c r="D29" s="2" t="s">
        <v>87</v>
      </c>
      <c r="E29" s="3" t="s">
        <v>206</v>
      </c>
      <c r="F29" s="3"/>
      <c r="G29" s="2">
        <v>27</v>
      </c>
      <c r="H29" s="2">
        <v>27</v>
      </c>
      <c r="I29" s="2">
        <v>27</v>
      </c>
      <c r="J29" s="2">
        <v>27</v>
      </c>
      <c r="K29" s="2">
        <v>27</v>
      </c>
      <c r="L29" s="2">
        <v>27</v>
      </c>
      <c r="Q29" s="2">
        <v>27</v>
      </c>
      <c r="R29" s="2">
        <v>27</v>
      </c>
      <c r="BD29" s="2">
        <v>27</v>
      </c>
      <c r="BE29" s="2">
        <v>27</v>
      </c>
      <c r="BG29" s="2">
        <v>27</v>
      </c>
    </row>
    <row r="30" spans="1:12" ht="13.5" customHeight="1">
      <c r="A30" s="2">
        <v>28</v>
      </c>
      <c r="B30" s="2" t="s">
        <v>80</v>
      </c>
      <c r="C30" s="2" t="s">
        <v>84</v>
      </c>
      <c r="D30" s="2" t="s">
        <v>87</v>
      </c>
      <c r="E30" s="3" t="s">
        <v>134</v>
      </c>
      <c r="F30" s="3"/>
      <c r="G30" s="2">
        <v>28</v>
      </c>
      <c r="H30" s="2">
        <v>28</v>
      </c>
      <c r="K30" s="2">
        <v>28</v>
      </c>
      <c r="L30" s="2">
        <v>28</v>
      </c>
    </row>
    <row r="31" spans="1:12" ht="12.75">
      <c r="A31" s="2">
        <v>29</v>
      </c>
      <c r="B31" s="2" t="s">
        <v>132</v>
      </c>
      <c r="C31" s="2" t="s">
        <v>84</v>
      </c>
      <c r="D31" s="2" t="s">
        <v>92</v>
      </c>
      <c r="E31" s="2" t="s">
        <v>134</v>
      </c>
      <c r="G31" s="2">
        <v>29</v>
      </c>
      <c r="H31" s="2">
        <v>29</v>
      </c>
      <c r="I31" s="2" t="s">
        <v>137</v>
      </c>
      <c r="J31" s="2">
        <v>29</v>
      </c>
      <c r="K31" s="2">
        <v>29</v>
      </c>
      <c r="L31" s="2">
        <v>29</v>
      </c>
    </row>
    <row r="32" spans="1:32" s="4" customFormat="1" ht="12.75">
      <c r="A32" s="4">
        <v>30</v>
      </c>
      <c r="B32" s="4" t="s">
        <v>135</v>
      </c>
      <c r="C32" s="4" t="s">
        <v>84</v>
      </c>
      <c r="D32" s="4" t="s">
        <v>93</v>
      </c>
      <c r="E32" s="4" t="s">
        <v>136</v>
      </c>
      <c r="G32" s="4">
        <v>30</v>
      </c>
      <c r="H32" s="4">
        <v>30</v>
      </c>
      <c r="I32" s="4" t="s">
        <v>138</v>
      </c>
      <c r="J32" s="4">
        <v>30</v>
      </c>
      <c r="M32" s="4">
        <v>30</v>
      </c>
      <c r="AF32" s="4">
        <v>30</v>
      </c>
    </row>
    <row r="33" spans="1:40" s="4" customFormat="1" ht="12.75">
      <c r="A33" s="4">
        <v>31</v>
      </c>
      <c r="B33" s="4" t="s">
        <v>140</v>
      </c>
      <c r="C33" s="4" t="s">
        <v>84</v>
      </c>
      <c r="D33" s="4" t="s">
        <v>93</v>
      </c>
      <c r="E33" s="4" t="s">
        <v>136</v>
      </c>
      <c r="G33" s="4">
        <v>31</v>
      </c>
      <c r="H33" s="4">
        <v>31</v>
      </c>
      <c r="I33" s="4">
        <v>31</v>
      </c>
      <c r="AN33" s="4">
        <v>31</v>
      </c>
    </row>
    <row r="34" spans="1:42" ht="12.75">
      <c r="A34" s="2">
        <v>32</v>
      </c>
      <c r="B34" s="2" t="s">
        <v>142</v>
      </c>
      <c r="C34" s="2" t="s">
        <v>143</v>
      </c>
      <c r="D34" s="2" t="s">
        <v>93</v>
      </c>
      <c r="E34" s="2" t="s">
        <v>136</v>
      </c>
      <c r="G34" s="2">
        <v>32</v>
      </c>
      <c r="H34" s="2">
        <v>32</v>
      </c>
      <c r="I34" s="2">
        <v>32</v>
      </c>
      <c r="J34" s="2">
        <v>32</v>
      </c>
      <c r="K34" s="4">
        <v>32</v>
      </c>
      <c r="L34" s="2">
        <v>32</v>
      </c>
      <c r="N34" s="2">
        <v>32</v>
      </c>
      <c r="O34" s="2">
        <v>32</v>
      </c>
      <c r="U34" s="4">
        <v>32</v>
      </c>
      <c r="AO34" s="4">
        <v>32</v>
      </c>
      <c r="AP34" s="4">
        <v>32</v>
      </c>
    </row>
    <row r="35" spans="1:13" ht="12.75">
      <c r="A35" s="2">
        <v>33</v>
      </c>
      <c r="B35" s="2" t="s">
        <v>146</v>
      </c>
      <c r="C35" s="2" t="s">
        <v>147</v>
      </c>
      <c r="D35" s="2" t="s">
        <v>85</v>
      </c>
      <c r="E35" s="2" t="s">
        <v>134</v>
      </c>
      <c r="G35" s="2">
        <v>33</v>
      </c>
      <c r="H35" s="2">
        <v>33</v>
      </c>
      <c r="I35" s="2">
        <v>33</v>
      </c>
      <c r="J35" s="2">
        <v>33</v>
      </c>
      <c r="L35" s="2">
        <v>33</v>
      </c>
      <c r="M35" s="2">
        <v>33</v>
      </c>
    </row>
    <row r="36" spans="1:61" ht="12.75">
      <c r="A36" s="2">
        <v>34</v>
      </c>
      <c r="B36" s="2" t="s">
        <v>148</v>
      </c>
      <c r="C36" s="2" t="s">
        <v>84</v>
      </c>
      <c r="D36" s="2" t="s">
        <v>85</v>
      </c>
      <c r="E36" s="2" t="s">
        <v>134</v>
      </c>
      <c r="G36" s="2">
        <v>34</v>
      </c>
      <c r="H36" s="2">
        <v>34</v>
      </c>
      <c r="I36" s="2">
        <v>34</v>
      </c>
      <c r="J36" s="2">
        <v>34</v>
      </c>
      <c r="K36" s="2">
        <v>34</v>
      </c>
      <c r="L36" s="2">
        <v>34</v>
      </c>
      <c r="O36" s="2">
        <v>34</v>
      </c>
      <c r="BI36" s="2" t="s">
        <v>149</v>
      </c>
    </row>
    <row r="37" spans="1:5" ht="12.75">
      <c r="A37" s="2">
        <v>35</v>
      </c>
      <c r="B37" s="2" t="s">
        <v>150</v>
      </c>
      <c r="C37" s="2" t="s">
        <v>91</v>
      </c>
      <c r="D37" s="2" t="s">
        <v>86</v>
      </c>
      <c r="E37" s="2" t="s">
        <v>206</v>
      </c>
    </row>
    <row r="38" spans="1:5" ht="12.75">
      <c r="A38" s="2">
        <v>36</v>
      </c>
      <c r="B38" s="2" t="s">
        <v>151</v>
      </c>
      <c r="C38" s="2" t="s">
        <v>83</v>
      </c>
      <c r="D38" s="2" t="s">
        <v>87</v>
      </c>
      <c r="E38" s="2" t="s">
        <v>206</v>
      </c>
    </row>
    <row r="39" spans="1:71" ht="12.75">
      <c r="A39" s="2">
        <v>37</v>
      </c>
      <c r="B39" s="2" t="s">
        <v>152</v>
      </c>
      <c r="C39" s="2" t="s">
        <v>153</v>
      </c>
      <c r="D39" s="2" t="s">
        <v>86</v>
      </c>
      <c r="E39" s="2" t="s">
        <v>206</v>
      </c>
      <c r="G39" s="2">
        <v>37</v>
      </c>
      <c r="H39" s="2">
        <v>37</v>
      </c>
      <c r="I39" s="2">
        <v>37</v>
      </c>
      <c r="J39" s="2">
        <v>37</v>
      </c>
      <c r="K39" s="2">
        <v>37</v>
      </c>
      <c r="M39" s="2">
        <v>37</v>
      </c>
      <c r="O39" s="2">
        <v>37</v>
      </c>
      <c r="AG39" s="4">
        <v>37</v>
      </c>
      <c r="BJ39" s="2">
        <v>37</v>
      </c>
      <c r="BS39" s="2">
        <v>37</v>
      </c>
    </row>
    <row r="40" spans="1:44" ht="12.75">
      <c r="A40" s="2">
        <v>38</v>
      </c>
      <c r="B40" s="2" t="s">
        <v>156</v>
      </c>
      <c r="C40" s="2" t="s">
        <v>147</v>
      </c>
      <c r="D40" s="2" t="s">
        <v>87</v>
      </c>
      <c r="E40" s="2" t="s">
        <v>206</v>
      </c>
      <c r="G40" s="2">
        <v>38</v>
      </c>
      <c r="H40" s="2">
        <v>38</v>
      </c>
      <c r="I40" s="2">
        <v>38</v>
      </c>
      <c r="J40" s="2">
        <v>38</v>
      </c>
      <c r="K40" s="2">
        <v>38</v>
      </c>
      <c r="L40" s="2">
        <v>38</v>
      </c>
      <c r="N40" s="2">
        <v>38</v>
      </c>
      <c r="T40" s="2">
        <v>38</v>
      </c>
      <c r="V40" s="2">
        <v>38</v>
      </c>
      <c r="Y40" s="2">
        <v>38</v>
      </c>
      <c r="AQ40" s="2">
        <v>38</v>
      </c>
      <c r="AR40" s="2">
        <v>38</v>
      </c>
    </row>
    <row r="41" spans="1:9" ht="12.75">
      <c r="A41" s="2">
        <v>39</v>
      </c>
      <c r="B41" s="2" t="s">
        <v>160</v>
      </c>
      <c r="C41" s="2" t="s">
        <v>147</v>
      </c>
      <c r="D41" s="2" t="s">
        <v>92</v>
      </c>
      <c r="G41" s="2">
        <v>39</v>
      </c>
      <c r="H41" s="2">
        <v>39</v>
      </c>
      <c r="I41" s="2" t="s">
        <v>161</v>
      </c>
    </row>
    <row r="42" spans="1:73" ht="12.75">
      <c r="A42" s="2">
        <v>40</v>
      </c>
      <c r="B42" s="2" t="s">
        <v>162</v>
      </c>
      <c r="C42" s="2" t="s">
        <v>84</v>
      </c>
      <c r="D42" s="2" t="s">
        <v>87</v>
      </c>
      <c r="E42" s="2" t="s">
        <v>206</v>
      </c>
      <c r="G42" s="2">
        <v>40</v>
      </c>
      <c r="H42" s="2">
        <v>40</v>
      </c>
      <c r="Q42" s="2">
        <v>40</v>
      </c>
      <c r="R42" s="2">
        <v>40</v>
      </c>
      <c r="T42" s="2">
        <v>40</v>
      </c>
      <c r="X42" s="2">
        <v>40</v>
      </c>
      <c r="Y42" s="2">
        <v>40</v>
      </c>
      <c r="AS42" s="2">
        <v>40</v>
      </c>
      <c r="AT42" s="2">
        <v>40</v>
      </c>
      <c r="AU42" s="2">
        <v>40</v>
      </c>
      <c r="AV42" s="2">
        <v>40</v>
      </c>
      <c r="AW42" s="2">
        <v>40</v>
      </c>
      <c r="BG42" s="2">
        <v>40</v>
      </c>
      <c r="BK42" s="2">
        <v>40</v>
      </c>
      <c r="BM42" s="2">
        <v>40</v>
      </c>
      <c r="BT42" s="2">
        <v>40</v>
      </c>
      <c r="BU42" s="2">
        <v>40</v>
      </c>
    </row>
    <row r="43" spans="1:5" ht="12.75">
      <c r="A43" s="2">
        <v>41</v>
      </c>
      <c r="B43" s="2" t="s">
        <v>169</v>
      </c>
      <c r="C43" s="2" t="s">
        <v>170</v>
      </c>
      <c r="D43" s="2" t="s">
        <v>171</v>
      </c>
      <c r="E43" s="2" t="s">
        <v>134</v>
      </c>
    </row>
    <row r="44" spans="1:63" ht="12.75">
      <c r="A44" s="2">
        <v>42</v>
      </c>
      <c r="B44" s="2" t="s">
        <v>174</v>
      </c>
      <c r="C44" s="2" t="s">
        <v>84</v>
      </c>
      <c r="D44" s="2" t="s">
        <v>87</v>
      </c>
      <c r="E44" s="2" t="s">
        <v>206</v>
      </c>
      <c r="G44" s="2">
        <v>42</v>
      </c>
      <c r="H44" s="2">
        <v>42</v>
      </c>
      <c r="I44" s="2">
        <v>42</v>
      </c>
      <c r="J44" s="2">
        <v>42</v>
      </c>
      <c r="K44" s="2">
        <v>42</v>
      </c>
      <c r="L44" s="2">
        <v>42</v>
      </c>
      <c r="Z44" s="2">
        <v>42</v>
      </c>
      <c r="BH44" s="2">
        <v>42</v>
      </c>
      <c r="BJ44" s="2">
        <v>42</v>
      </c>
      <c r="BK44" s="2">
        <v>42</v>
      </c>
    </row>
    <row r="45" spans="1:25" ht="12.75">
      <c r="A45" s="2">
        <v>43</v>
      </c>
      <c r="B45" s="2" t="s">
        <v>173</v>
      </c>
      <c r="C45" s="2" t="s">
        <v>83</v>
      </c>
      <c r="D45" s="2" t="s">
        <v>87</v>
      </c>
      <c r="E45" s="2" t="s">
        <v>209</v>
      </c>
      <c r="G45" s="2">
        <v>43</v>
      </c>
      <c r="H45" s="2">
        <v>43</v>
      </c>
      <c r="J45" s="2">
        <v>43</v>
      </c>
      <c r="L45" s="2">
        <v>43</v>
      </c>
      <c r="T45" s="2">
        <v>43</v>
      </c>
      <c r="W45" s="2">
        <v>43</v>
      </c>
      <c r="Y45" s="2">
        <v>43</v>
      </c>
    </row>
    <row r="46" spans="1:50" ht="12.75">
      <c r="A46" s="2">
        <v>44</v>
      </c>
      <c r="B46" s="2" t="s">
        <v>175</v>
      </c>
      <c r="C46" s="2" t="s">
        <v>83</v>
      </c>
      <c r="D46" s="2" t="s">
        <v>87</v>
      </c>
      <c r="E46" s="2" t="s">
        <v>209</v>
      </c>
      <c r="I46" s="2">
        <v>44</v>
      </c>
      <c r="K46" s="2">
        <v>44</v>
      </c>
      <c r="V46" s="2">
        <v>44</v>
      </c>
      <c r="AX46" s="2">
        <v>44</v>
      </c>
    </row>
    <row r="47" spans="1:74" ht="12.75">
      <c r="A47" s="2">
        <v>45</v>
      </c>
      <c r="B47" s="2" t="s">
        <v>177</v>
      </c>
      <c r="C47" s="2" t="s">
        <v>178</v>
      </c>
      <c r="D47" s="2" t="s">
        <v>85</v>
      </c>
      <c r="E47" s="2" t="s">
        <v>210</v>
      </c>
      <c r="G47" s="2">
        <v>45</v>
      </c>
      <c r="H47" s="2">
        <v>45</v>
      </c>
      <c r="L47" s="2">
        <v>45</v>
      </c>
      <c r="N47" s="2">
        <v>45</v>
      </c>
      <c r="AD47" s="2">
        <v>45</v>
      </c>
      <c r="AY47" s="2">
        <v>45</v>
      </c>
      <c r="BH47" s="2">
        <v>45</v>
      </c>
      <c r="BV47" s="2">
        <v>45</v>
      </c>
    </row>
    <row r="48" spans="1:4" ht="12.75">
      <c r="A48" s="2">
        <v>46</v>
      </c>
      <c r="B48" s="2" t="s">
        <v>181</v>
      </c>
      <c r="C48" s="2" t="s">
        <v>84</v>
      </c>
      <c r="D48" s="2" t="s">
        <v>90</v>
      </c>
    </row>
    <row r="49" spans="1:4" ht="12.75">
      <c r="A49" s="2">
        <v>47</v>
      </c>
      <c r="B49" s="2" t="s">
        <v>182</v>
      </c>
      <c r="C49" s="2" t="s">
        <v>84</v>
      </c>
      <c r="D49" s="2" t="s">
        <v>85</v>
      </c>
    </row>
    <row r="50" spans="1:57" ht="12.75">
      <c r="A50" s="2">
        <v>48</v>
      </c>
      <c r="B50" s="2" t="s">
        <v>183</v>
      </c>
      <c r="C50" s="2" t="s">
        <v>83</v>
      </c>
      <c r="D50" s="2" t="s">
        <v>184</v>
      </c>
      <c r="E50" s="2" t="s">
        <v>134</v>
      </c>
      <c r="G50" s="4">
        <v>48</v>
      </c>
      <c r="H50" s="2">
        <v>48</v>
      </c>
      <c r="I50" s="2">
        <v>48</v>
      </c>
      <c r="J50" s="2">
        <v>48</v>
      </c>
      <c r="K50" s="4">
        <v>48</v>
      </c>
      <c r="L50" s="2">
        <v>48</v>
      </c>
      <c r="BD50" s="2">
        <v>48</v>
      </c>
      <c r="BE50" s="2">
        <v>48</v>
      </c>
    </row>
    <row r="51" spans="1:57" ht="12.75">
      <c r="A51" s="2">
        <v>49</v>
      </c>
      <c r="B51" s="2" t="s">
        <v>185</v>
      </c>
      <c r="C51" s="2" t="s">
        <v>83</v>
      </c>
      <c r="D51" s="2" t="s">
        <v>184</v>
      </c>
      <c r="E51" s="2" t="s">
        <v>134</v>
      </c>
      <c r="G51" s="2">
        <v>49</v>
      </c>
      <c r="H51" s="2">
        <v>49</v>
      </c>
      <c r="I51" s="2">
        <v>49</v>
      </c>
      <c r="J51" s="2">
        <v>49</v>
      </c>
      <c r="L51" s="2">
        <v>49</v>
      </c>
      <c r="BD51" s="2">
        <v>49</v>
      </c>
      <c r="BE51" s="2">
        <v>49</v>
      </c>
    </row>
    <row r="52" spans="1:56" ht="12.75">
      <c r="A52" s="2">
        <v>50</v>
      </c>
      <c r="B52" s="2" t="s">
        <v>186</v>
      </c>
      <c r="C52" s="2" t="s">
        <v>83</v>
      </c>
      <c r="D52" s="2" t="s">
        <v>92</v>
      </c>
      <c r="E52" s="2" t="s">
        <v>206</v>
      </c>
      <c r="G52" s="2">
        <v>50</v>
      </c>
      <c r="H52" s="2">
        <v>50</v>
      </c>
      <c r="I52" s="2">
        <v>50</v>
      </c>
      <c r="J52" s="2">
        <v>50</v>
      </c>
      <c r="K52" s="4">
        <v>50</v>
      </c>
      <c r="Q52" s="4">
        <v>50</v>
      </c>
      <c r="R52" s="4">
        <v>50</v>
      </c>
      <c r="AE52" s="4">
        <v>50</v>
      </c>
      <c r="AG52" s="4">
        <v>50</v>
      </c>
      <c r="AH52" s="4">
        <v>50</v>
      </c>
      <c r="AZ52" s="4">
        <v>50</v>
      </c>
      <c r="BA52" s="4">
        <v>50</v>
      </c>
      <c r="BD52" s="2">
        <v>50</v>
      </c>
    </row>
    <row r="53" spans="1:5" ht="12.75">
      <c r="A53" s="2">
        <v>51</v>
      </c>
      <c r="B53" s="2" t="s">
        <v>190</v>
      </c>
      <c r="C53" s="2" t="s">
        <v>83</v>
      </c>
      <c r="D53" s="2" t="s">
        <v>92</v>
      </c>
      <c r="E53" s="2" t="s">
        <v>134</v>
      </c>
    </row>
    <row r="54" spans="1:67" ht="12.75">
      <c r="A54" s="2">
        <v>52</v>
      </c>
      <c r="B54" s="2" t="s">
        <v>191</v>
      </c>
      <c r="C54" s="2" t="s">
        <v>143</v>
      </c>
      <c r="D54" s="2" t="s">
        <v>93</v>
      </c>
      <c r="E54" s="2" t="s">
        <v>211</v>
      </c>
      <c r="G54" s="2">
        <v>52</v>
      </c>
      <c r="H54" s="2">
        <v>52</v>
      </c>
      <c r="I54" s="2">
        <v>52</v>
      </c>
      <c r="J54" s="2">
        <v>52</v>
      </c>
      <c r="K54" s="4">
        <v>52</v>
      </c>
      <c r="M54" s="4">
        <v>52</v>
      </c>
      <c r="N54" s="4">
        <v>52</v>
      </c>
      <c r="O54" s="4">
        <v>52</v>
      </c>
      <c r="Z54" s="4" t="s">
        <v>192</v>
      </c>
      <c r="AF54" s="2">
        <v>52</v>
      </c>
      <c r="BB54" s="4">
        <v>52</v>
      </c>
      <c r="BC54" s="4"/>
      <c r="BO54" s="4"/>
    </row>
    <row r="55" spans="1:17" ht="12.75">
      <c r="A55" s="2">
        <v>53</v>
      </c>
      <c r="B55" s="2" t="s">
        <v>194</v>
      </c>
      <c r="C55" s="2" t="s">
        <v>143</v>
      </c>
      <c r="D55" s="2" t="s">
        <v>93</v>
      </c>
      <c r="E55" s="2" t="s">
        <v>211</v>
      </c>
      <c r="G55" s="2">
        <v>53</v>
      </c>
      <c r="H55" s="2">
        <v>53</v>
      </c>
      <c r="I55" s="2">
        <v>53</v>
      </c>
      <c r="J55" s="4">
        <v>53</v>
      </c>
      <c r="Q55" s="4">
        <v>53</v>
      </c>
    </row>
    <row r="56" spans="1:5" ht="12.75">
      <c r="A56" s="2">
        <v>54</v>
      </c>
      <c r="B56" s="2" t="s">
        <v>195</v>
      </c>
      <c r="C56" s="2" t="s">
        <v>143</v>
      </c>
      <c r="D56" s="2" t="s">
        <v>93</v>
      </c>
      <c r="E56" s="2" t="s">
        <v>211</v>
      </c>
    </row>
    <row r="57" spans="1:13" s="4" customFormat="1" ht="12.75">
      <c r="A57" s="4">
        <v>55</v>
      </c>
      <c r="B57" s="4" t="s">
        <v>196</v>
      </c>
      <c r="C57" s="4" t="s">
        <v>143</v>
      </c>
      <c r="D57" s="4" t="s">
        <v>93</v>
      </c>
      <c r="E57" s="2" t="s">
        <v>211</v>
      </c>
      <c r="F57" s="2"/>
      <c r="G57" s="4">
        <v>54</v>
      </c>
      <c r="H57" s="4">
        <v>54</v>
      </c>
      <c r="I57" s="4">
        <v>54</v>
      </c>
      <c r="J57" s="4">
        <v>54</v>
      </c>
      <c r="M57" s="4">
        <v>54</v>
      </c>
    </row>
    <row r="58" spans="1:5" ht="12.75">
      <c r="A58" s="2">
        <v>56</v>
      </c>
      <c r="B58" s="2" t="s">
        <v>197</v>
      </c>
      <c r="C58" s="2" t="s">
        <v>143</v>
      </c>
      <c r="D58" s="2" t="s">
        <v>93</v>
      </c>
      <c r="E58" s="2" t="s">
        <v>211</v>
      </c>
    </row>
    <row r="59" spans="1:5" ht="12.75">
      <c r="A59" s="2">
        <v>57</v>
      </c>
      <c r="B59" s="2" t="s">
        <v>198</v>
      </c>
      <c r="C59" s="2" t="s">
        <v>143</v>
      </c>
      <c r="D59" s="2" t="s">
        <v>93</v>
      </c>
      <c r="E59" s="2" t="s">
        <v>211</v>
      </c>
    </row>
    <row r="60" spans="1:5" ht="12.75">
      <c r="A60" s="2">
        <v>58</v>
      </c>
      <c r="B60" s="2" t="s">
        <v>199</v>
      </c>
      <c r="C60" s="2" t="s">
        <v>143</v>
      </c>
      <c r="D60" s="2" t="s">
        <v>93</v>
      </c>
      <c r="E60" s="2" t="s">
        <v>211</v>
      </c>
    </row>
    <row r="61" spans="1:67" ht="12.75">
      <c r="A61" s="2">
        <v>59</v>
      </c>
      <c r="B61" s="2" t="s">
        <v>200</v>
      </c>
      <c r="C61" s="2" t="s">
        <v>84</v>
      </c>
      <c r="D61" s="2" t="s">
        <v>85</v>
      </c>
      <c r="E61" s="2" t="s">
        <v>206</v>
      </c>
      <c r="G61" s="2">
        <v>59</v>
      </c>
      <c r="J61" s="2">
        <v>59</v>
      </c>
      <c r="L61" s="2">
        <v>59</v>
      </c>
      <c r="N61" s="2">
        <v>59</v>
      </c>
      <c r="S61" s="2">
        <v>59</v>
      </c>
      <c r="BD61" s="2">
        <v>59</v>
      </c>
      <c r="BE61" s="2">
        <v>59</v>
      </c>
      <c r="BF61" s="2">
        <v>59</v>
      </c>
      <c r="BI61" s="2">
        <v>59</v>
      </c>
      <c r="BO61" s="2">
        <v>59</v>
      </c>
    </row>
    <row r="62" spans="1:64" ht="12.75">
      <c r="A62" s="2">
        <v>60</v>
      </c>
      <c r="B62" s="2" t="s">
        <v>202</v>
      </c>
      <c r="C62" s="2" t="s">
        <v>84</v>
      </c>
      <c r="D62" s="2" t="s">
        <v>86</v>
      </c>
      <c r="E62" s="2" t="s">
        <v>206</v>
      </c>
      <c r="G62" s="2">
        <v>60</v>
      </c>
      <c r="H62" s="2">
        <v>60</v>
      </c>
      <c r="I62" s="2">
        <v>60</v>
      </c>
      <c r="J62" s="2">
        <v>60</v>
      </c>
      <c r="K62" s="2">
        <v>60</v>
      </c>
      <c r="L62" s="2">
        <v>60</v>
      </c>
      <c r="N62" s="2">
        <v>60</v>
      </c>
      <c r="O62" s="2">
        <v>60</v>
      </c>
      <c r="AH62" s="2">
        <v>60</v>
      </c>
      <c r="BD62" s="2">
        <v>60</v>
      </c>
      <c r="BE62" s="2">
        <v>60</v>
      </c>
      <c r="BH62" s="2">
        <v>60</v>
      </c>
      <c r="BL62" s="2">
        <v>60</v>
      </c>
    </row>
    <row r="63" spans="1:26" ht="12.75">
      <c r="A63" s="2">
        <v>61</v>
      </c>
      <c r="B63" s="2" t="s">
        <v>203</v>
      </c>
      <c r="C63" s="2" t="s">
        <v>84</v>
      </c>
      <c r="D63" s="2" t="s">
        <v>86</v>
      </c>
      <c r="E63" s="2" t="s">
        <v>206</v>
      </c>
      <c r="G63" s="2">
        <v>61</v>
      </c>
      <c r="H63" s="2">
        <v>61</v>
      </c>
      <c r="I63" s="2">
        <v>61</v>
      </c>
      <c r="J63" s="2">
        <v>61</v>
      </c>
      <c r="K63" s="2">
        <v>61</v>
      </c>
      <c r="L63" s="2">
        <v>61</v>
      </c>
      <c r="O63" s="2">
        <v>61</v>
      </c>
      <c r="T63" s="2">
        <v>61</v>
      </c>
      <c r="V63" s="2">
        <v>61</v>
      </c>
      <c r="Z63" s="2">
        <v>61</v>
      </c>
    </row>
    <row r="64" ht="12.75">
      <c r="A64" s="2">
        <v>62</v>
      </c>
    </row>
    <row r="65" ht="12.75">
      <c r="A65" s="2">
        <v>63</v>
      </c>
    </row>
    <row r="66" ht="12.75">
      <c r="A66" s="2">
        <v>64</v>
      </c>
    </row>
    <row r="67" ht="12.75">
      <c r="A67" s="2">
        <v>65</v>
      </c>
    </row>
    <row r="68" ht="12.75">
      <c r="A68" s="2">
        <v>66</v>
      </c>
    </row>
    <row r="69" ht="12.75">
      <c r="A69" s="2">
        <v>67</v>
      </c>
    </row>
    <row r="70" ht="12.75">
      <c r="A70" s="2">
        <v>68</v>
      </c>
    </row>
    <row r="71" ht="12.75">
      <c r="A71" s="2">
        <v>69</v>
      </c>
    </row>
    <row r="72" ht="12.75">
      <c r="A72" s="2">
        <v>70</v>
      </c>
    </row>
    <row r="73" ht="12.75">
      <c r="A73" s="2">
        <v>71</v>
      </c>
    </row>
    <row r="74" ht="12.75">
      <c r="A74" s="2">
        <v>72</v>
      </c>
    </row>
    <row r="75" ht="12.75">
      <c r="A75" s="2">
        <v>73</v>
      </c>
    </row>
    <row r="76" ht="12.75">
      <c r="A76" s="2">
        <v>74</v>
      </c>
    </row>
    <row r="77" ht="12.75">
      <c r="A77" s="2">
        <v>75</v>
      </c>
    </row>
    <row r="78" ht="12.75">
      <c r="A78" s="2">
        <v>76</v>
      </c>
    </row>
    <row r="79" ht="12.75">
      <c r="A79" s="2">
        <v>77</v>
      </c>
    </row>
    <row r="80" ht="12.75">
      <c r="A80" s="2">
        <v>78</v>
      </c>
    </row>
    <row r="81" ht="12.75">
      <c r="A81" s="2">
        <v>79</v>
      </c>
    </row>
    <row r="82" ht="12.75">
      <c r="A82" s="2">
        <v>80</v>
      </c>
    </row>
    <row r="83" ht="12.75">
      <c r="A83" s="2">
        <v>81</v>
      </c>
    </row>
    <row r="84" ht="12.75">
      <c r="A84" s="2">
        <v>82</v>
      </c>
    </row>
    <row r="85" ht="12.75">
      <c r="A85" s="2">
        <v>83</v>
      </c>
    </row>
    <row r="86" ht="12.75">
      <c r="A86" s="2">
        <v>84</v>
      </c>
    </row>
    <row r="87" ht="12.75">
      <c r="A87" s="2">
        <v>85</v>
      </c>
    </row>
    <row r="88" ht="12.75">
      <c r="A88" s="2">
        <v>86</v>
      </c>
    </row>
    <row r="89" ht="12.75">
      <c r="A89" s="2">
        <v>87</v>
      </c>
    </row>
    <row r="90" ht="12.75">
      <c r="A90" s="2">
        <v>88</v>
      </c>
    </row>
    <row r="91" ht="12.75">
      <c r="A91" s="2">
        <v>89</v>
      </c>
    </row>
    <row r="92" ht="12.75">
      <c r="A92" s="2">
        <v>90</v>
      </c>
    </row>
    <row r="93" spans="2:74" ht="12.75">
      <c r="B93" s="2" t="s">
        <v>204</v>
      </c>
      <c r="C93" s="2">
        <f>COUNTA(C3:C92)</f>
        <v>61</v>
      </c>
      <c r="D93" s="2">
        <f aca="true" t="shared" si="0" ref="D93:BB93">COUNTA(D3:D92)</f>
        <v>61</v>
      </c>
      <c r="E93" s="2">
        <f t="shared" si="0"/>
        <v>58</v>
      </c>
      <c r="G93" s="2">
        <f>COUNTA(G3:G92)</f>
        <v>41</v>
      </c>
      <c r="H93" s="2">
        <f>COUNTA(H3:H92)</f>
        <v>40</v>
      </c>
      <c r="I93" s="2">
        <f t="shared" si="0"/>
        <v>39</v>
      </c>
      <c r="J93" s="2">
        <f>COUNTA(J3:J92)</f>
        <v>33</v>
      </c>
      <c r="K93" s="2">
        <f t="shared" si="0"/>
        <v>32</v>
      </c>
      <c r="L93" s="2">
        <f t="shared" si="0"/>
        <v>32</v>
      </c>
      <c r="M93" s="2">
        <f>COUNTA(M3:M92)</f>
        <v>12</v>
      </c>
      <c r="N93" s="2">
        <f t="shared" si="0"/>
        <v>11</v>
      </c>
      <c r="O93" s="2">
        <f>COUNTA(O3:O92)</f>
        <v>8</v>
      </c>
      <c r="P93" s="2">
        <f t="shared" si="0"/>
        <v>7</v>
      </c>
      <c r="Q93" s="2">
        <f>COUNTA(Q3:Q92)</f>
        <v>7</v>
      </c>
      <c r="R93" s="2">
        <f t="shared" si="0"/>
        <v>6</v>
      </c>
      <c r="S93" s="2">
        <f t="shared" si="0"/>
        <v>6</v>
      </c>
      <c r="T93" s="2">
        <f>COUNTA(T3:T92)</f>
        <v>5</v>
      </c>
      <c r="U93" s="2">
        <f t="shared" si="0"/>
        <v>4</v>
      </c>
      <c r="V93" s="2">
        <f aca="true" t="shared" si="1" ref="V93:AA93">COUNTA(V3:V92)</f>
        <v>4</v>
      </c>
      <c r="W93" s="2">
        <f t="shared" si="1"/>
        <v>3</v>
      </c>
      <c r="X93" s="2">
        <f t="shared" si="1"/>
        <v>3</v>
      </c>
      <c r="Y93" s="2">
        <f t="shared" si="1"/>
        <v>3</v>
      </c>
      <c r="Z93" s="2">
        <f t="shared" si="1"/>
        <v>3</v>
      </c>
      <c r="AA93" s="2">
        <f t="shared" si="1"/>
        <v>2</v>
      </c>
      <c r="AB93" s="2">
        <f t="shared" si="0"/>
        <v>2</v>
      </c>
      <c r="AC93" s="2">
        <f t="shared" si="0"/>
        <v>2</v>
      </c>
      <c r="AD93" s="2">
        <f>COUNTA(AD3:AD92)</f>
        <v>2</v>
      </c>
      <c r="AE93" s="2">
        <f>COUNTA(AE3:AE92)</f>
        <v>2</v>
      </c>
      <c r="AF93" s="2">
        <f>COUNTA(AF3:AF92)</f>
        <v>2</v>
      </c>
      <c r="AG93" s="2">
        <f>COUNTA(AG3:AG92)</f>
        <v>2</v>
      </c>
      <c r="AH93" s="2">
        <f>COUNTA(AH3:AH92)</f>
        <v>2</v>
      </c>
      <c r="AI93" s="2">
        <f t="shared" si="0"/>
        <v>1</v>
      </c>
      <c r="AJ93" s="2">
        <f t="shared" si="0"/>
        <v>1</v>
      </c>
      <c r="AK93" s="2">
        <f t="shared" si="0"/>
        <v>1</v>
      </c>
      <c r="AL93" s="2">
        <f t="shared" si="0"/>
        <v>1</v>
      </c>
      <c r="AM93" s="2">
        <f t="shared" si="0"/>
        <v>1</v>
      </c>
      <c r="AN93" s="2">
        <f t="shared" si="0"/>
        <v>1</v>
      </c>
      <c r="AO93" s="2">
        <f t="shared" si="0"/>
        <v>1</v>
      </c>
      <c r="AP93" s="2">
        <f t="shared" si="0"/>
        <v>1</v>
      </c>
      <c r="AQ93" s="2">
        <f t="shared" si="0"/>
        <v>1</v>
      </c>
      <c r="AR93" s="2">
        <f t="shared" si="0"/>
        <v>1</v>
      </c>
      <c r="AS93" s="2">
        <f t="shared" si="0"/>
        <v>1</v>
      </c>
      <c r="AT93" s="2">
        <f t="shared" si="0"/>
        <v>1</v>
      </c>
      <c r="AU93" s="2">
        <f t="shared" si="0"/>
        <v>1</v>
      </c>
      <c r="AV93" s="2">
        <f t="shared" si="0"/>
        <v>1</v>
      </c>
      <c r="AW93" s="2">
        <f t="shared" si="0"/>
        <v>1</v>
      </c>
      <c r="AX93" s="2">
        <f t="shared" si="0"/>
        <v>1</v>
      </c>
      <c r="AY93" s="2">
        <f t="shared" si="0"/>
        <v>1</v>
      </c>
      <c r="AZ93" s="2">
        <f t="shared" si="0"/>
        <v>1</v>
      </c>
      <c r="BA93" s="2">
        <f t="shared" si="0"/>
        <v>1</v>
      </c>
      <c r="BB93" s="2">
        <f t="shared" si="0"/>
        <v>1</v>
      </c>
      <c r="BD93" s="2">
        <f>COUNTA(BD3:BD92)</f>
        <v>8</v>
      </c>
      <c r="BE93" s="2">
        <f>COUNTA(BE3:BE92)</f>
        <v>8</v>
      </c>
      <c r="BF93" s="2">
        <f>COUNTA(BF3:BF92)</f>
        <v>6</v>
      </c>
      <c r="BG93" s="2">
        <f>COUNTA(BG3:BG92)</f>
        <v>6</v>
      </c>
      <c r="BH93" s="2">
        <f>COUNTA(BH3:BH92)</f>
        <v>5</v>
      </c>
      <c r="BI93" s="2">
        <f>COUNTA(BI3:BI92)</f>
        <v>4</v>
      </c>
      <c r="BJ93" s="2">
        <f>COUNTA(BJ3:BJ92)</f>
        <v>4</v>
      </c>
      <c r="BK93" s="2">
        <f>COUNTA(BK3:BK92)</f>
        <v>3</v>
      </c>
      <c r="BL93" s="2">
        <f>COUNTA(BL3:BL92)</f>
        <v>2</v>
      </c>
      <c r="BM93" s="2">
        <f>COUNTA(BM3:BM92)</f>
        <v>2</v>
      </c>
      <c r="BN93" s="2">
        <f>COUNTA(BN3:BN92)</f>
        <v>2</v>
      </c>
      <c r="BO93" s="2">
        <f>COUNTA(BO3:BO92)</f>
        <v>1</v>
      </c>
      <c r="BP93" s="2">
        <f>COUNTA(BP3:BP92)</f>
        <v>1</v>
      </c>
      <c r="BQ93" s="2">
        <f>COUNTA(BQ3:BQ92)</f>
        <v>1</v>
      </c>
      <c r="BR93" s="2">
        <f>COUNTA(BR3:BR92)</f>
        <v>1</v>
      </c>
      <c r="BS93" s="2">
        <f>COUNTA(BS3:BS92)</f>
        <v>1</v>
      </c>
      <c r="BT93" s="2">
        <f>COUNTA(BT3:BT92)</f>
        <v>1</v>
      </c>
      <c r="BU93" s="2">
        <f>COUNTA(BU3:BU92)</f>
        <v>1</v>
      </c>
      <c r="BV93" s="2">
        <f>COUNTA(BV3:BV92)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38"/>
  <sheetViews>
    <sheetView workbookViewId="0" topLeftCell="A31">
      <selection activeCell="G45" sqref="G45:BV45"/>
    </sheetView>
  </sheetViews>
  <sheetFormatPr defaultColWidth="9.140625" defaultRowHeight="12.75"/>
  <cols>
    <col min="2" max="2" width="58.28125" style="0" customWidth="1"/>
    <col min="3" max="4" width="9.8515625" style="2" customWidth="1"/>
    <col min="5" max="5" width="12.8515625" style="0" customWidth="1"/>
    <col min="6" max="6" width="14.140625" style="0" customWidth="1"/>
    <col min="7" max="7" width="12.140625" style="0" customWidth="1"/>
  </cols>
  <sheetData>
    <row r="1" spans="1:74" s="6" customFormat="1" ht="12.75">
      <c r="A1" s="5" t="s">
        <v>94</v>
      </c>
      <c r="B1" s="5" t="s">
        <v>95</v>
      </c>
      <c r="C1" s="5" t="s">
        <v>81</v>
      </c>
      <c r="D1" s="5" t="s">
        <v>82</v>
      </c>
      <c r="E1" s="5" t="s">
        <v>133</v>
      </c>
      <c r="F1" s="5"/>
      <c r="G1" s="5" t="s">
        <v>8</v>
      </c>
      <c r="H1" s="5" t="s">
        <v>7</v>
      </c>
      <c r="I1" s="5" t="s">
        <v>6</v>
      </c>
      <c r="J1" s="5" t="s">
        <v>14</v>
      </c>
      <c r="K1" s="5" t="s">
        <v>1</v>
      </c>
      <c r="L1" s="5" t="s">
        <v>26</v>
      </c>
      <c r="M1" s="5" t="s">
        <v>102</v>
      </c>
      <c r="N1" s="5" t="s">
        <v>100</v>
      </c>
      <c r="O1" s="5" t="s">
        <v>35</v>
      </c>
      <c r="P1" s="5" t="s">
        <v>103</v>
      </c>
      <c r="Q1" s="5" t="s">
        <v>20</v>
      </c>
      <c r="R1" s="5" t="s">
        <v>19</v>
      </c>
      <c r="S1" s="5" t="s">
        <v>28</v>
      </c>
      <c r="T1" s="5" t="s">
        <v>127</v>
      </c>
      <c r="U1" s="5" t="s">
        <v>29</v>
      </c>
      <c r="V1" s="5" t="s">
        <v>78</v>
      </c>
      <c r="W1" s="5" t="s">
        <v>119</v>
      </c>
      <c r="X1" s="5" t="s">
        <v>107</v>
      </c>
      <c r="Y1" s="5" t="s">
        <v>157</v>
      </c>
      <c r="Z1" s="5" t="s">
        <v>172</v>
      </c>
      <c r="AA1" s="5" t="s">
        <v>101</v>
      </c>
      <c r="AB1" s="5" t="s">
        <v>30</v>
      </c>
      <c r="AC1" s="5" t="s">
        <v>106</v>
      </c>
      <c r="AD1" s="5" t="s">
        <v>118</v>
      </c>
      <c r="AE1" s="5" t="s">
        <v>61</v>
      </c>
      <c r="AF1" s="5" t="s">
        <v>139</v>
      </c>
      <c r="AG1" s="5" t="s">
        <v>154</v>
      </c>
      <c r="AH1" s="5" t="s">
        <v>187</v>
      </c>
      <c r="AI1" s="5" t="s">
        <v>108</v>
      </c>
      <c r="AJ1" s="5" t="s">
        <v>42</v>
      </c>
      <c r="AK1" s="5" t="s">
        <v>120</v>
      </c>
      <c r="AL1" s="5" t="s">
        <v>124</v>
      </c>
      <c r="AM1" s="5" t="s">
        <v>129</v>
      </c>
      <c r="AN1" s="5" t="s">
        <v>141</v>
      </c>
      <c r="AO1" s="5" t="s">
        <v>144</v>
      </c>
      <c r="AP1" s="5" t="s">
        <v>145</v>
      </c>
      <c r="AQ1" s="5" t="s">
        <v>158</v>
      </c>
      <c r="AR1" s="5" t="s">
        <v>159</v>
      </c>
      <c r="AS1" s="5" t="s">
        <v>23</v>
      </c>
      <c r="AT1" s="5" t="s">
        <v>163</v>
      </c>
      <c r="AU1" s="5" t="s">
        <v>164</v>
      </c>
      <c r="AV1" s="5" t="s">
        <v>165</v>
      </c>
      <c r="AW1" s="5" t="s">
        <v>166</v>
      </c>
      <c r="AX1" s="5" t="s">
        <v>176</v>
      </c>
      <c r="AY1" s="5" t="s">
        <v>180</v>
      </c>
      <c r="AZ1" s="5" t="s">
        <v>188</v>
      </c>
      <c r="BA1" s="5" t="s">
        <v>189</v>
      </c>
      <c r="BB1" s="5" t="s">
        <v>193</v>
      </c>
      <c r="BC1" s="5"/>
      <c r="BD1" s="5" t="s">
        <v>40</v>
      </c>
      <c r="BE1" s="5" t="s">
        <v>111</v>
      </c>
      <c r="BF1" s="5" t="s">
        <v>99</v>
      </c>
      <c r="BG1" s="5" t="s">
        <v>105</v>
      </c>
      <c r="BH1" s="5" t="s">
        <v>112</v>
      </c>
      <c r="BI1" s="5" t="s">
        <v>10</v>
      </c>
      <c r="BJ1" s="5" t="s">
        <v>110</v>
      </c>
      <c r="BK1" s="5" t="s">
        <v>77</v>
      </c>
      <c r="BL1" s="5" t="s">
        <v>115</v>
      </c>
      <c r="BM1" s="5" t="s">
        <v>116</v>
      </c>
      <c r="BN1" s="5" t="s">
        <v>117</v>
      </c>
      <c r="BO1" s="5" t="s">
        <v>201</v>
      </c>
      <c r="BP1" s="5" t="s">
        <v>121</v>
      </c>
      <c r="BQ1" s="5" t="s">
        <v>122</v>
      </c>
      <c r="BR1" s="5" t="s">
        <v>131</v>
      </c>
      <c r="BS1" s="5" t="s">
        <v>155</v>
      </c>
      <c r="BT1" s="5" t="s">
        <v>167</v>
      </c>
      <c r="BU1" s="5" t="s">
        <v>168</v>
      </c>
      <c r="BV1" s="5" t="s">
        <v>179</v>
      </c>
    </row>
    <row r="2" spans="1:74" ht="12.75">
      <c r="A2" s="2">
        <v>52</v>
      </c>
      <c r="B2" s="2" t="s">
        <v>191</v>
      </c>
      <c r="C2" s="2" t="s">
        <v>143</v>
      </c>
      <c r="D2" s="2" t="s">
        <v>93</v>
      </c>
      <c r="E2" s="2" t="s">
        <v>206</v>
      </c>
      <c r="F2" s="2"/>
      <c r="G2" s="2">
        <v>52</v>
      </c>
      <c r="H2" s="2">
        <v>52</v>
      </c>
      <c r="I2" s="2">
        <v>52</v>
      </c>
      <c r="J2" s="2">
        <v>52</v>
      </c>
      <c r="K2" s="4">
        <v>52</v>
      </c>
      <c r="L2" s="2"/>
      <c r="M2" s="4">
        <v>52</v>
      </c>
      <c r="N2" s="4">
        <v>52</v>
      </c>
      <c r="O2" s="4">
        <v>52</v>
      </c>
      <c r="P2" s="2"/>
      <c r="Q2" s="2"/>
      <c r="R2" s="2"/>
      <c r="S2" s="2"/>
      <c r="T2" s="2"/>
      <c r="U2" s="2"/>
      <c r="V2" s="2"/>
      <c r="W2" s="2"/>
      <c r="X2" s="2"/>
      <c r="Y2" s="2"/>
      <c r="Z2" s="4" t="s">
        <v>192</v>
      </c>
      <c r="AA2" s="2"/>
      <c r="AB2" s="2"/>
      <c r="AC2" s="2"/>
      <c r="AD2" s="2"/>
      <c r="AE2" s="2"/>
      <c r="AF2" s="2">
        <v>52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>
        <v>52</v>
      </c>
      <c r="BC2" s="4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4"/>
      <c r="BP2" s="2"/>
      <c r="BQ2" s="2"/>
      <c r="BR2" s="2"/>
      <c r="BS2" s="2"/>
      <c r="BT2" s="2"/>
      <c r="BU2" s="2"/>
      <c r="BV2" s="2"/>
    </row>
    <row r="3" spans="1:74" ht="12.75">
      <c r="A3" s="2">
        <v>53</v>
      </c>
      <c r="B3" s="2" t="s">
        <v>194</v>
      </c>
      <c r="C3" s="2" t="s">
        <v>143</v>
      </c>
      <c r="D3" s="2" t="s">
        <v>93</v>
      </c>
      <c r="E3" s="2" t="s">
        <v>206</v>
      </c>
      <c r="F3" s="2"/>
      <c r="G3" s="2">
        <v>53</v>
      </c>
      <c r="H3" s="2">
        <v>53</v>
      </c>
      <c r="I3" s="2">
        <v>53</v>
      </c>
      <c r="J3" s="4">
        <v>53</v>
      </c>
      <c r="K3" s="2"/>
      <c r="L3" s="2"/>
      <c r="M3" s="2"/>
      <c r="N3" s="2"/>
      <c r="O3" s="2"/>
      <c r="P3" s="2"/>
      <c r="Q3" s="4">
        <v>53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2.75">
      <c r="A4" s="2">
        <v>54</v>
      </c>
      <c r="B4" s="2" t="s">
        <v>195</v>
      </c>
      <c r="C4" s="2" t="s">
        <v>143</v>
      </c>
      <c r="D4" s="2" t="s">
        <v>93</v>
      </c>
      <c r="E4" s="2" t="s">
        <v>206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2.75">
      <c r="A5" s="4">
        <v>55</v>
      </c>
      <c r="B5" s="4" t="s">
        <v>196</v>
      </c>
      <c r="C5" s="4" t="s">
        <v>143</v>
      </c>
      <c r="D5" s="4" t="s">
        <v>93</v>
      </c>
      <c r="E5" s="2" t="s">
        <v>206</v>
      </c>
      <c r="F5" s="2"/>
      <c r="G5" s="4">
        <v>54</v>
      </c>
      <c r="H5" s="4">
        <v>54</v>
      </c>
      <c r="I5" s="4">
        <v>54</v>
      </c>
      <c r="J5" s="4">
        <v>54</v>
      </c>
      <c r="K5" s="4"/>
      <c r="L5" s="4"/>
      <c r="M5" s="4">
        <v>54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2.75">
      <c r="A6" s="2">
        <v>56</v>
      </c>
      <c r="B6" s="2" t="s">
        <v>197</v>
      </c>
      <c r="C6" s="2" t="s">
        <v>143</v>
      </c>
      <c r="D6" s="2" t="s">
        <v>93</v>
      </c>
      <c r="E6" s="2" t="s">
        <v>206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2.75">
      <c r="A7" s="2">
        <v>57</v>
      </c>
      <c r="B7" s="2" t="s">
        <v>198</v>
      </c>
      <c r="C7" s="2" t="s">
        <v>143</v>
      </c>
      <c r="D7" s="2" t="s">
        <v>93</v>
      </c>
      <c r="E7" s="2" t="s">
        <v>206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2.75">
      <c r="A8" s="2">
        <v>58</v>
      </c>
      <c r="B8" s="2" t="s">
        <v>199</v>
      </c>
      <c r="C8" s="2" t="s">
        <v>143</v>
      </c>
      <c r="D8" s="2" t="s">
        <v>93</v>
      </c>
      <c r="E8" s="2" t="s">
        <v>206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5" ht="12.75">
      <c r="A9" s="2"/>
      <c r="B9" s="2"/>
      <c r="C9" s="5" t="s">
        <v>213</v>
      </c>
      <c r="D9" s="2" t="s">
        <v>93</v>
      </c>
      <c r="E9" s="2" t="s">
        <v>206</v>
      </c>
      <c r="F9" s="2"/>
      <c r="G9" s="2">
        <f>COUNTA(G2:G7)</f>
        <v>3</v>
      </c>
      <c r="H9" s="2">
        <f aca="true" t="shared" si="0" ref="H9:BS9">COUNTA(H2:H7)</f>
        <v>3</v>
      </c>
      <c r="I9" s="2">
        <f t="shared" si="0"/>
        <v>3</v>
      </c>
      <c r="J9" s="2">
        <f t="shared" si="0"/>
        <v>3</v>
      </c>
      <c r="K9" s="2">
        <f t="shared" si="0"/>
        <v>1</v>
      </c>
      <c r="L9" s="2">
        <f t="shared" si="0"/>
        <v>0</v>
      </c>
      <c r="M9" s="2">
        <f t="shared" si="0"/>
        <v>2</v>
      </c>
      <c r="N9" s="2">
        <f t="shared" si="0"/>
        <v>1</v>
      </c>
      <c r="O9" s="2">
        <f t="shared" si="0"/>
        <v>1</v>
      </c>
      <c r="P9" s="2">
        <f t="shared" si="0"/>
        <v>0</v>
      </c>
      <c r="Q9" s="2">
        <f t="shared" si="0"/>
        <v>1</v>
      </c>
      <c r="R9" s="2">
        <f t="shared" si="0"/>
        <v>0</v>
      </c>
      <c r="S9" s="2">
        <f t="shared" si="0"/>
        <v>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0</v>
      </c>
      <c r="Y9" s="2">
        <f t="shared" si="0"/>
        <v>0</v>
      </c>
      <c r="Z9" s="2">
        <f t="shared" si="0"/>
        <v>1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1</v>
      </c>
      <c r="AG9" s="2">
        <f t="shared" si="0"/>
        <v>0</v>
      </c>
      <c r="AH9" s="2">
        <f t="shared" si="0"/>
        <v>0</v>
      </c>
      <c r="AI9" s="2">
        <f t="shared" si="0"/>
        <v>0</v>
      </c>
      <c r="AJ9" s="2">
        <f t="shared" si="0"/>
        <v>0</v>
      </c>
      <c r="AK9" s="2">
        <f t="shared" si="0"/>
        <v>0</v>
      </c>
      <c r="AL9" s="2">
        <f t="shared" si="0"/>
        <v>0</v>
      </c>
      <c r="AM9" s="2">
        <f t="shared" si="0"/>
        <v>0</v>
      </c>
      <c r="AN9" s="2">
        <f t="shared" si="0"/>
        <v>0</v>
      </c>
      <c r="AO9" s="2">
        <f t="shared" si="0"/>
        <v>0</v>
      </c>
      <c r="AP9" s="2">
        <f t="shared" si="0"/>
        <v>0</v>
      </c>
      <c r="AQ9" s="2">
        <f t="shared" si="0"/>
        <v>0</v>
      </c>
      <c r="AR9" s="2">
        <f t="shared" si="0"/>
        <v>0</v>
      </c>
      <c r="AS9" s="2">
        <f t="shared" si="0"/>
        <v>0</v>
      </c>
      <c r="AT9" s="2">
        <f t="shared" si="0"/>
        <v>0</v>
      </c>
      <c r="AU9" s="2">
        <f t="shared" si="0"/>
        <v>0</v>
      </c>
      <c r="AV9" s="2">
        <f t="shared" si="0"/>
        <v>0</v>
      </c>
      <c r="AW9" s="2">
        <f t="shared" si="0"/>
        <v>0</v>
      </c>
      <c r="AX9" s="2">
        <f t="shared" si="0"/>
        <v>0</v>
      </c>
      <c r="AY9" s="2">
        <f t="shared" si="0"/>
        <v>0</v>
      </c>
      <c r="AZ9" s="2">
        <f t="shared" si="0"/>
        <v>0</v>
      </c>
      <c r="BA9" s="2">
        <f t="shared" si="0"/>
        <v>0</v>
      </c>
      <c r="BB9" s="2">
        <f t="shared" si="0"/>
        <v>1</v>
      </c>
      <c r="BC9" s="2">
        <f t="shared" si="0"/>
        <v>0</v>
      </c>
      <c r="BD9" s="2">
        <f t="shared" si="0"/>
        <v>0</v>
      </c>
      <c r="BE9" s="2">
        <f t="shared" si="0"/>
        <v>0</v>
      </c>
      <c r="BF9" s="2">
        <f t="shared" si="0"/>
        <v>0</v>
      </c>
      <c r="BG9" s="2">
        <f t="shared" si="0"/>
        <v>0</v>
      </c>
      <c r="BH9" s="2">
        <f t="shared" si="0"/>
        <v>0</v>
      </c>
      <c r="BI9" s="2">
        <f t="shared" si="0"/>
        <v>0</v>
      </c>
      <c r="BJ9" s="2">
        <f t="shared" si="0"/>
        <v>0</v>
      </c>
      <c r="BK9" s="2">
        <f t="shared" si="0"/>
        <v>0</v>
      </c>
      <c r="BL9" s="2">
        <f t="shared" si="0"/>
        <v>0</v>
      </c>
      <c r="BM9" s="2">
        <f t="shared" si="0"/>
        <v>0</v>
      </c>
      <c r="BN9" s="2">
        <f t="shared" si="0"/>
        <v>0</v>
      </c>
      <c r="BO9" s="2">
        <f t="shared" si="0"/>
        <v>0</v>
      </c>
      <c r="BP9" s="2">
        <f t="shared" si="0"/>
        <v>0</v>
      </c>
      <c r="BQ9" s="2">
        <f t="shared" si="0"/>
        <v>0</v>
      </c>
      <c r="BR9" s="2">
        <f t="shared" si="0"/>
        <v>0</v>
      </c>
      <c r="BS9" s="2">
        <f t="shared" si="0"/>
        <v>0</v>
      </c>
      <c r="BT9" s="2">
        <f>COUNTA(BT2:BT7)</f>
        <v>0</v>
      </c>
      <c r="BU9" s="2">
        <f>COUNTA(BU2:BU7)</f>
        <v>0</v>
      </c>
      <c r="BV9" s="2">
        <f>COUNTA(BV2:BV7)</f>
        <v>0</v>
      </c>
      <c r="BW9" s="2">
        <f>COUNTA(BW2:BW7)</f>
        <v>0</v>
      </c>
    </row>
    <row r="10" spans="1:74" ht="12.75">
      <c r="A10" s="2"/>
      <c r="B10" s="2"/>
      <c r="C10" s="5" t="s">
        <v>214</v>
      </c>
      <c r="E10" s="2"/>
      <c r="F10" s="2"/>
      <c r="G10" s="2" t="str">
        <f>CONCATENATE(G2," ",G3," ",G4," ",G5," ",G6," ",G7," ",G8)</f>
        <v>52 53  54   </v>
      </c>
      <c r="H10" s="2" t="str">
        <f aca="true" t="shared" si="1" ref="H10:BS10">CONCATENATE(H2," ",H3," ",H4," ",H5," ",H6," ",H7," ",H8)</f>
        <v>52 53  54   </v>
      </c>
      <c r="I10" s="2" t="str">
        <f t="shared" si="1"/>
        <v>52 53  54   </v>
      </c>
      <c r="J10" s="2" t="str">
        <f t="shared" si="1"/>
        <v>52 53  54   </v>
      </c>
      <c r="K10" s="2" t="str">
        <f t="shared" si="1"/>
        <v>52      </v>
      </c>
      <c r="L10" s="2" t="str">
        <f t="shared" si="1"/>
        <v>      </v>
      </c>
      <c r="M10" s="2" t="str">
        <f t="shared" si="1"/>
        <v>52   54   </v>
      </c>
      <c r="N10" s="2" t="str">
        <f t="shared" si="1"/>
        <v>52      </v>
      </c>
      <c r="O10" s="2" t="str">
        <f t="shared" si="1"/>
        <v>52      </v>
      </c>
      <c r="P10" s="2" t="str">
        <f t="shared" si="1"/>
        <v>      </v>
      </c>
      <c r="Q10" s="2" t="str">
        <f t="shared" si="1"/>
        <v> 53     </v>
      </c>
      <c r="R10" s="2" t="str">
        <f t="shared" si="1"/>
        <v>      </v>
      </c>
      <c r="S10" s="2" t="str">
        <f t="shared" si="1"/>
        <v>      </v>
      </c>
      <c r="T10" s="2" t="str">
        <f t="shared" si="1"/>
        <v>      </v>
      </c>
      <c r="U10" s="2" t="str">
        <f t="shared" si="1"/>
        <v>      </v>
      </c>
      <c r="V10" s="2" t="str">
        <f t="shared" si="1"/>
        <v>      </v>
      </c>
      <c r="W10" s="2" t="str">
        <f t="shared" si="1"/>
        <v>      </v>
      </c>
      <c r="X10" s="2" t="str">
        <f t="shared" si="1"/>
        <v>      </v>
      </c>
      <c r="Y10" s="2" t="str">
        <f t="shared" si="1"/>
        <v>      </v>
      </c>
      <c r="Z10" s="2" t="str">
        <f t="shared" si="1"/>
        <v>52 (haze index)      </v>
      </c>
      <c r="AA10" s="2" t="str">
        <f t="shared" si="1"/>
        <v>      </v>
      </c>
      <c r="AB10" s="2" t="str">
        <f t="shared" si="1"/>
        <v>      </v>
      </c>
      <c r="AC10" s="2" t="str">
        <f t="shared" si="1"/>
        <v>      </v>
      </c>
      <c r="AD10" s="2" t="str">
        <f t="shared" si="1"/>
        <v>      </v>
      </c>
      <c r="AE10" s="2" t="str">
        <f t="shared" si="1"/>
        <v>      </v>
      </c>
      <c r="AF10" s="2" t="str">
        <f t="shared" si="1"/>
        <v>52      </v>
      </c>
      <c r="AG10" s="2" t="str">
        <f t="shared" si="1"/>
        <v>      </v>
      </c>
      <c r="AH10" s="2" t="str">
        <f t="shared" si="1"/>
        <v>      </v>
      </c>
      <c r="AI10" s="2" t="str">
        <f t="shared" si="1"/>
        <v>      </v>
      </c>
      <c r="AJ10" s="2" t="str">
        <f t="shared" si="1"/>
        <v>      </v>
      </c>
      <c r="AK10" s="2" t="str">
        <f t="shared" si="1"/>
        <v>      </v>
      </c>
      <c r="AL10" s="2" t="str">
        <f t="shared" si="1"/>
        <v>      </v>
      </c>
      <c r="AM10" s="2" t="str">
        <f t="shared" si="1"/>
        <v>      </v>
      </c>
      <c r="AN10" s="2" t="str">
        <f t="shared" si="1"/>
        <v>      </v>
      </c>
      <c r="AO10" s="2" t="str">
        <f t="shared" si="1"/>
        <v>      </v>
      </c>
      <c r="AP10" s="2" t="str">
        <f t="shared" si="1"/>
        <v>      </v>
      </c>
      <c r="AQ10" s="2" t="str">
        <f t="shared" si="1"/>
        <v>      </v>
      </c>
      <c r="AR10" s="2" t="str">
        <f t="shared" si="1"/>
        <v>      </v>
      </c>
      <c r="AS10" s="2" t="str">
        <f t="shared" si="1"/>
        <v>      </v>
      </c>
      <c r="AT10" s="2" t="str">
        <f t="shared" si="1"/>
        <v>      </v>
      </c>
      <c r="AU10" s="2" t="str">
        <f t="shared" si="1"/>
        <v>      </v>
      </c>
      <c r="AV10" s="2" t="str">
        <f t="shared" si="1"/>
        <v>      </v>
      </c>
      <c r="AW10" s="2" t="str">
        <f t="shared" si="1"/>
        <v>      </v>
      </c>
      <c r="AX10" s="2" t="str">
        <f t="shared" si="1"/>
        <v>      </v>
      </c>
      <c r="AY10" s="2" t="str">
        <f t="shared" si="1"/>
        <v>      </v>
      </c>
      <c r="AZ10" s="2" t="str">
        <f t="shared" si="1"/>
        <v>      </v>
      </c>
      <c r="BA10" s="2" t="str">
        <f t="shared" si="1"/>
        <v>      </v>
      </c>
      <c r="BB10" s="2" t="str">
        <f t="shared" si="1"/>
        <v>52      </v>
      </c>
      <c r="BC10" s="2" t="str">
        <f t="shared" si="1"/>
        <v>      </v>
      </c>
      <c r="BD10" s="2" t="str">
        <f t="shared" si="1"/>
        <v>      </v>
      </c>
      <c r="BE10" s="2" t="str">
        <f t="shared" si="1"/>
        <v>      </v>
      </c>
      <c r="BF10" s="2" t="str">
        <f t="shared" si="1"/>
        <v>      </v>
      </c>
      <c r="BG10" s="2" t="str">
        <f t="shared" si="1"/>
        <v>      </v>
      </c>
      <c r="BH10" s="2" t="str">
        <f t="shared" si="1"/>
        <v>      </v>
      </c>
      <c r="BI10" s="2" t="str">
        <f t="shared" si="1"/>
        <v>      </v>
      </c>
      <c r="BJ10" s="2" t="str">
        <f t="shared" si="1"/>
        <v>      </v>
      </c>
      <c r="BK10" s="2" t="str">
        <f t="shared" si="1"/>
        <v>      </v>
      </c>
      <c r="BL10" s="2" t="str">
        <f t="shared" si="1"/>
        <v>      </v>
      </c>
      <c r="BM10" s="2" t="str">
        <f t="shared" si="1"/>
        <v>      </v>
      </c>
      <c r="BN10" s="2" t="str">
        <f t="shared" si="1"/>
        <v>      </v>
      </c>
      <c r="BO10" s="2" t="str">
        <f t="shared" si="1"/>
        <v>      </v>
      </c>
      <c r="BP10" s="2" t="str">
        <f t="shared" si="1"/>
        <v>      </v>
      </c>
      <c r="BQ10" s="2" t="str">
        <f t="shared" si="1"/>
        <v>      </v>
      </c>
      <c r="BR10" s="2" t="str">
        <f t="shared" si="1"/>
        <v>      </v>
      </c>
      <c r="BS10" s="2" t="str">
        <f t="shared" si="1"/>
        <v>      </v>
      </c>
      <c r="BT10" s="2" t="str">
        <f>CONCATENATE(BT2," ",BT3," ",BT4," ",BT5," ",BT6," ",BT7," ",BT8)</f>
        <v>      </v>
      </c>
      <c r="BU10" s="2" t="str">
        <f>CONCATENATE(BU2," ",BU3," ",BU4," ",BU5," ",BU6," ",BU7," ",BU8)</f>
        <v>      </v>
      </c>
      <c r="BV10" s="2" t="str">
        <f>CONCATENATE(BV2," ",BV3," ",BV4," ",BV5," ",BV6," ",BV7," ",BV8)</f>
        <v>      </v>
      </c>
    </row>
    <row r="11" spans="1:74" ht="12.75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2.75">
      <c r="A12" s="2"/>
      <c r="B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2.75">
      <c r="A13" s="2">
        <v>50</v>
      </c>
      <c r="B13" s="2" t="s">
        <v>186</v>
      </c>
      <c r="C13" s="2" t="s">
        <v>83</v>
      </c>
      <c r="D13" s="2" t="s">
        <v>92</v>
      </c>
      <c r="E13" s="2" t="s">
        <v>206</v>
      </c>
      <c r="F13" s="2"/>
      <c r="G13" s="2">
        <v>50</v>
      </c>
      <c r="H13" s="2">
        <v>50</v>
      </c>
      <c r="I13" s="2">
        <v>50</v>
      </c>
      <c r="J13" s="2">
        <v>50</v>
      </c>
      <c r="K13" s="4">
        <v>50</v>
      </c>
      <c r="L13" s="2"/>
      <c r="M13" s="2"/>
      <c r="N13" s="2"/>
      <c r="O13" s="2"/>
      <c r="P13" s="2"/>
      <c r="Q13" s="4">
        <v>50</v>
      </c>
      <c r="R13" s="4">
        <v>50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4">
        <v>50</v>
      </c>
      <c r="AF13" s="2"/>
      <c r="AG13" s="4">
        <v>50</v>
      </c>
      <c r="AH13" s="4">
        <v>50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4">
        <v>50</v>
      </c>
      <c r="BA13" s="4">
        <v>50</v>
      </c>
      <c r="BB13" s="2"/>
      <c r="BC13" s="2"/>
      <c r="BD13" s="2">
        <v>50</v>
      </c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2.75">
      <c r="A14" s="2"/>
      <c r="B14" s="2"/>
      <c r="C14" s="5" t="s">
        <v>213</v>
      </c>
      <c r="D14" s="2" t="s">
        <v>212</v>
      </c>
      <c r="E14" s="2" t="s">
        <v>206</v>
      </c>
      <c r="F14" s="2"/>
      <c r="G14" s="2">
        <f>COUNTA(G13)</f>
        <v>1</v>
      </c>
      <c r="H14" s="2">
        <f aca="true" t="shared" si="2" ref="H14:BS14">COUNTA(H13)</f>
        <v>1</v>
      </c>
      <c r="I14" s="2">
        <f t="shared" si="2"/>
        <v>1</v>
      </c>
      <c r="J14" s="2">
        <f t="shared" si="2"/>
        <v>1</v>
      </c>
      <c r="K14" s="2">
        <f t="shared" si="2"/>
        <v>1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  <c r="P14" s="2">
        <f t="shared" si="2"/>
        <v>0</v>
      </c>
      <c r="Q14" s="2">
        <f t="shared" si="2"/>
        <v>1</v>
      </c>
      <c r="R14" s="2">
        <f t="shared" si="2"/>
        <v>1</v>
      </c>
      <c r="S14" s="2">
        <f t="shared" si="2"/>
        <v>0</v>
      </c>
      <c r="T14" s="2">
        <f t="shared" si="2"/>
        <v>0</v>
      </c>
      <c r="U14" s="2">
        <f t="shared" si="2"/>
        <v>0</v>
      </c>
      <c r="V14" s="2">
        <f t="shared" si="2"/>
        <v>0</v>
      </c>
      <c r="W14" s="2">
        <f t="shared" si="2"/>
        <v>0</v>
      </c>
      <c r="X14" s="2">
        <f t="shared" si="2"/>
        <v>0</v>
      </c>
      <c r="Y14" s="2">
        <f t="shared" si="2"/>
        <v>0</v>
      </c>
      <c r="Z14" s="2">
        <f t="shared" si="2"/>
        <v>0</v>
      </c>
      <c r="AA14" s="2">
        <f t="shared" si="2"/>
        <v>0</v>
      </c>
      <c r="AB14" s="2">
        <f t="shared" si="2"/>
        <v>0</v>
      </c>
      <c r="AC14" s="2">
        <f t="shared" si="2"/>
        <v>0</v>
      </c>
      <c r="AD14" s="2">
        <f t="shared" si="2"/>
        <v>0</v>
      </c>
      <c r="AE14" s="2">
        <f t="shared" si="2"/>
        <v>1</v>
      </c>
      <c r="AF14" s="2">
        <f t="shared" si="2"/>
        <v>0</v>
      </c>
      <c r="AG14" s="2">
        <f t="shared" si="2"/>
        <v>1</v>
      </c>
      <c r="AH14" s="2">
        <f t="shared" si="2"/>
        <v>1</v>
      </c>
      <c r="AI14" s="2">
        <f t="shared" si="2"/>
        <v>0</v>
      </c>
      <c r="AJ14" s="2">
        <f t="shared" si="2"/>
        <v>0</v>
      </c>
      <c r="AK14" s="2">
        <f t="shared" si="2"/>
        <v>0</v>
      </c>
      <c r="AL14" s="2">
        <f t="shared" si="2"/>
        <v>0</v>
      </c>
      <c r="AM14" s="2">
        <f t="shared" si="2"/>
        <v>0</v>
      </c>
      <c r="AN14" s="2">
        <f t="shared" si="2"/>
        <v>0</v>
      </c>
      <c r="AO14" s="2">
        <f t="shared" si="2"/>
        <v>0</v>
      </c>
      <c r="AP14" s="2">
        <f t="shared" si="2"/>
        <v>0</v>
      </c>
      <c r="AQ14" s="2">
        <f t="shared" si="2"/>
        <v>0</v>
      </c>
      <c r="AR14" s="2">
        <f t="shared" si="2"/>
        <v>0</v>
      </c>
      <c r="AS14" s="2">
        <f t="shared" si="2"/>
        <v>0</v>
      </c>
      <c r="AT14" s="2">
        <f t="shared" si="2"/>
        <v>0</v>
      </c>
      <c r="AU14" s="2">
        <f t="shared" si="2"/>
        <v>0</v>
      </c>
      <c r="AV14" s="2">
        <f t="shared" si="2"/>
        <v>0</v>
      </c>
      <c r="AW14" s="2">
        <f t="shared" si="2"/>
        <v>0</v>
      </c>
      <c r="AX14" s="2">
        <f t="shared" si="2"/>
        <v>0</v>
      </c>
      <c r="AY14" s="2">
        <f t="shared" si="2"/>
        <v>0</v>
      </c>
      <c r="AZ14" s="2">
        <f t="shared" si="2"/>
        <v>1</v>
      </c>
      <c r="BA14" s="2">
        <f t="shared" si="2"/>
        <v>1</v>
      </c>
      <c r="BB14" s="2">
        <f t="shared" si="2"/>
        <v>0</v>
      </c>
      <c r="BC14" s="2">
        <f t="shared" si="2"/>
        <v>0</v>
      </c>
      <c r="BD14" s="2">
        <f t="shared" si="2"/>
        <v>1</v>
      </c>
      <c r="BE14" s="2">
        <f t="shared" si="2"/>
        <v>0</v>
      </c>
      <c r="BF14" s="2">
        <f t="shared" si="2"/>
        <v>0</v>
      </c>
      <c r="BG14" s="2">
        <f t="shared" si="2"/>
        <v>0</v>
      </c>
      <c r="BH14" s="2">
        <f t="shared" si="2"/>
        <v>0</v>
      </c>
      <c r="BI14" s="2">
        <f t="shared" si="2"/>
        <v>0</v>
      </c>
      <c r="BJ14" s="2">
        <f t="shared" si="2"/>
        <v>0</v>
      </c>
      <c r="BK14" s="2">
        <f t="shared" si="2"/>
        <v>0</v>
      </c>
      <c r="BL14" s="2">
        <f t="shared" si="2"/>
        <v>0</v>
      </c>
      <c r="BM14" s="2">
        <f t="shared" si="2"/>
        <v>0</v>
      </c>
      <c r="BN14" s="2">
        <f t="shared" si="2"/>
        <v>0</v>
      </c>
      <c r="BO14" s="2">
        <f t="shared" si="2"/>
        <v>0</v>
      </c>
      <c r="BP14" s="2">
        <f t="shared" si="2"/>
        <v>0</v>
      </c>
      <c r="BQ14" s="2">
        <f t="shared" si="2"/>
        <v>0</v>
      </c>
      <c r="BR14" s="2">
        <f t="shared" si="2"/>
        <v>0</v>
      </c>
      <c r="BS14" s="2">
        <f t="shared" si="2"/>
        <v>0</v>
      </c>
      <c r="BT14" s="2">
        <f>COUNTA(BT13)</f>
        <v>0</v>
      </c>
      <c r="BU14" s="2">
        <f>COUNTA(BU13)</f>
        <v>0</v>
      </c>
      <c r="BV14" s="2">
        <f>COUNTA(BV13)</f>
        <v>0</v>
      </c>
    </row>
    <row r="15" spans="1:74" ht="12.75">
      <c r="A15" s="2"/>
      <c r="B15" s="2"/>
      <c r="C15" s="5" t="s">
        <v>214</v>
      </c>
      <c r="D15" s="2" t="s">
        <v>212</v>
      </c>
      <c r="E15" s="2" t="s">
        <v>206</v>
      </c>
      <c r="F15" s="2"/>
      <c r="G15" s="2">
        <f>G13</f>
        <v>50</v>
      </c>
      <c r="H15" s="2">
        <f aca="true" t="shared" si="3" ref="H15:BS15">H13</f>
        <v>50</v>
      </c>
      <c r="I15" s="2">
        <f t="shared" si="3"/>
        <v>50</v>
      </c>
      <c r="J15" s="2">
        <f t="shared" si="3"/>
        <v>50</v>
      </c>
      <c r="K15" s="2">
        <f t="shared" si="3"/>
        <v>50</v>
      </c>
      <c r="L15" s="2">
        <f t="shared" si="3"/>
        <v>0</v>
      </c>
      <c r="M15" s="2">
        <f t="shared" si="3"/>
        <v>0</v>
      </c>
      <c r="N15" s="2">
        <f t="shared" si="3"/>
        <v>0</v>
      </c>
      <c r="O15" s="2">
        <f t="shared" si="3"/>
        <v>0</v>
      </c>
      <c r="P15" s="2">
        <f t="shared" si="3"/>
        <v>0</v>
      </c>
      <c r="Q15" s="2">
        <f t="shared" si="3"/>
        <v>50</v>
      </c>
      <c r="R15" s="2">
        <f t="shared" si="3"/>
        <v>50</v>
      </c>
      <c r="S15" s="2">
        <f t="shared" si="3"/>
        <v>0</v>
      </c>
      <c r="T15" s="2">
        <f t="shared" si="3"/>
        <v>0</v>
      </c>
      <c r="U15" s="2">
        <f t="shared" si="3"/>
        <v>0</v>
      </c>
      <c r="V15" s="2">
        <f t="shared" si="3"/>
        <v>0</v>
      </c>
      <c r="W15" s="2">
        <f t="shared" si="3"/>
        <v>0</v>
      </c>
      <c r="X15" s="2">
        <f t="shared" si="3"/>
        <v>0</v>
      </c>
      <c r="Y15" s="2">
        <f t="shared" si="3"/>
        <v>0</v>
      </c>
      <c r="Z15" s="2">
        <f t="shared" si="3"/>
        <v>0</v>
      </c>
      <c r="AA15" s="2">
        <f t="shared" si="3"/>
        <v>0</v>
      </c>
      <c r="AB15" s="2">
        <f t="shared" si="3"/>
        <v>0</v>
      </c>
      <c r="AC15" s="2">
        <f t="shared" si="3"/>
        <v>0</v>
      </c>
      <c r="AD15" s="2">
        <f t="shared" si="3"/>
        <v>0</v>
      </c>
      <c r="AE15" s="2">
        <f t="shared" si="3"/>
        <v>50</v>
      </c>
      <c r="AF15" s="2">
        <f t="shared" si="3"/>
        <v>0</v>
      </c>
      <c r="AG15" s="2">
        <f t="shared" si="3"/>
        <v>50</v>
      </c>
      <c r="AH15" s="2">
        <f t="shared" si="3"/>
        <v>50</v>
      </c>
      <c r="AI15" s="2">
        <f t="shared" si="3"/>
        <v>0</v>
      </c>
      <c r="AJ15" s="2">
        <f t="shared" si="3"/>
        <v>0</v>
      </c>
      <c r="AK15" s="2">
        <f t="shared" si="3"/>
        <v>0</v>
      </c>
      <c r="AL15" s="2">
        <f t="shared" si="3"/>
        <v>0</v>
      </c>
      <c r="AM15" s="2">
        <f t="shared" si="3"/>
        <v>0</v>
      </c>
      <c r="AN15" s="2">
        <f t="shared" si="3"/>
        <v>0</v>
      </c>
      <c r="AO15" s="2">
        <f t="shared" si="3"/>
        <v>0</v>
      </c>
      <c r="AP15" s="2">
        <f t="shared" si="3"/>
        <v>0</v>
      </c>
      <c r="AQ15" s="2">
        <f t="shared" si="3"/>
        <v>0</v>
      </c>
      <c r="AR15" s="2">
        <f t="shared" si="3"/>
        <v>0</v>
      </c>
      <c r="AS15" s="2">
        <f t="shared" si="3"/>
        <v>0</v>
      </c>
      <c r="AT15" s="2">
        <f t="shared" si="3"/>
        <v>0</v>
      </c>
      <c r="AU15" s="2">
        <f t="shared" si="3"/>
        <v>0</v>
      </c>
      <c r="AV15" s="2">
        <f t="shared" si="3"/>
        <v>0</v>
      </c>
      <c r="AW15" s="2">
        <f t="shared" si="3"/>
        <v>0</v>
      </c>
      <c r="AX15" s="2">
        <f t="shared" si="3"/>
        <v>0</v>
      </c>
      <c r="AY15" s="2">
        <f t="shared" si="3"/>
        <v>0</v>
      </c>
      <c r="AZ15" s="2">
        <f t="shared" si="3"/>
        <v>50</v>
      </c>
      <c r="BA15" s="2">
        <f t="shared" si="3"/>
        <v>50</v>
      </c>
      <c r="BB15" s="2">
        <f t="shared" si="3"/>
        <v>0</v>
      </c>
      <c r="BC15" s="2">
        <f t="shared" si="3"/>
        <v>0</v>
      </c>
      <c r="BD15" s="2">
        <f t="shared" si="3"/>
        <v>50</v>
      </c>
      <c r="BE15" s="2">
        <f t="shared" si="3"/>
        <v>0</v>
      </c>
      <c r="BF15" s="2">
        <f t="shared" si="3"/>
        <v>0</v>
      </c>
      <c r="BG15" s="2">
        <f t="shared" si="3"/>
        <v>0</v>
      </c>
      <c r="BH15" s="2">
        <f t="shared" si="3"/>
        <v>0</v>
      </c>
      <c r="BI15" s="2">
        <f t="shared" si="3"/>
        <v>0</v>
      </c>
      <c r="BJ15" s="2">
        <f t="shared" si="3"/>
        <v>0</v>
      </c>
      <c r="BK15" s="2">
        <f t="shared" si="3"/>
        <v>0</v>
      </c>
      <c r="BL15" s="2">
        <f t="shared" si="3"/>
        <v>0</v>
      </c>
      <c r="BM15" s="2">
        <f t="shared" si="3"/>
        <v>0</v>
      </c>
      <c r="BN15" s="2">
        <f t="shared" si="3"/>
        <v>0</v>
      </c>
      <c r="BO15" s="2">
        <f t="shared" si="3"/>
        <v>0</v>
      </c>
      <c r="BP15" s="2">
        <f t="shared" si="3"/>
        <v>0</v>
      </c>
      <c r="BQ15" s="2">
        <f t="shared" si="3"/>
        <v>0</v>
      </c>
      <c r="BR15" s="2">
        <f t="shared" si="3"/>
        <v>0</v>
      </c>
      <c r="BS15" s="2">
        <f t="shared" si="3"/>
        <v>0</v>
      </c>
      <c r="BT15" s="2">
        <f>BT13</f>
        <v>0</v>
      </c>
      <c r="BU15" s="2">
        <f>BU13</f>
        <v>0</v>
      </c>
      <c r="BV15" s="2">
        <f>BV13</f>
        <v>0</v>
      </c>
    </row>
    <row r="16" spans="1:74" ht="12.75">
      <c r="A16" s="2"/>
      <c r="B16" s="2"/>
      <c r="E16" s="2"/>
      <c r="F16" s="2"/>
      <c r="G16" s="2"/>
      <c r="H16" s="2"/>
      <c r="I16" s="2"/>
      <c r="J16" s="2"/>
      <c r="K16" s="4"/>
      <c r="L16" s="2"/>
      <c r="M16" s="2"/>
      <c r="N16" s="2"/>
      <c r="O16" s="2"/>
      <c r="P16" s="2"/>
      <c r="Q16" s="4"/>
      <c r="R16" s="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4"/>
      <c r="AF16" s="2"/>
      <c r="AG16" s="4"/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4"/>
      <c r="BA16" s="4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12.75">
      <c r="A17" s="2"/>
      <c r="B17" s="2"/>
      <c r="E17" s="2"/>
      <c r="F17" s="2"/>
      <c r="G17" s="2"/>
      <c r="H17" s="2"/>
      <c r="I17" s="2"/>
      <c r="J17" s="2"/>
      <c r="K17" s="4"/>
      <c r="L17" s="2"/>
      <c r="M17" s="2"/>
      <c r="N17" s="2"/>
      <c r="O17" s="2"/>
      <c r="P17" s="2"/>
      <c r="Q17" s="4"/>
      <c r="R17" s="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4"/>
      <c r="AF17" s="2"/>
      <c r="AG17" s="4"/>
      <c r="AH17" s="4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4"/>
      <c r="BA17" s="4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2.75">
      <c r="A18" s="2">
        <v>35</v>
      </c>
      <c r="B18" s="2" t="s">
        <v>150</v>
      </c>
      <c r="C18" s="2" t="s">
        <v>91</v>
      </c>
      <c r="D18" s="2" t="s">
        <v>86</v>
      </c>
      <c r="E18" s="2" t="s">
        <v>206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2.75">
      <c r="A19" s="2">
        <v>37</v>
      </c>
      <c r="B19" s="2" t="s">
        <v>152</v>
      </c>
      <c r="C19" s="2" t="s">
        <v>153</v>
      </c>
      <c r="D19" s="2" t="s">
        <v>86</v>
      </c>
      <c r="E19" s="2" t="s">
        <v>206</v>
      </c>
      <c r="F19" s="2"/>
      <c r="G19" s="2">
        <v>37</v>
      </c>
      <c r="H19" s="2">
        <v>37</v>
      </c>
      <c r="I19" s="2">
        <v>37</v>
      </c>
      <c r="J19" s="2">
        <v>37</v>
      </c>
      <c r="K19" s="2">
        <v>37</v>
      </c>
      <c r="L19" s="2"/>
      <c r="M19" s="2">
        <v>37</v>
      </c>
      <c r="N19" s="2"/>
      <c r="O19" s="2">
        <v>37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4">
        <v>37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>
        <v>37</v>
      </c>
      <c r="BK19" s="2"/>
      <c r="BL19" s="2"/>
      <c r="BM19" s="2"/>
      <c r="BN19" s="2"/>
      <c r="BO19" s="2"/>
      <c r="BP19" s="2"/>
      <c r="BQ19" s="2"/>
      <c r="BR19" s="2"/>
      <c r="BS19" s="2">
        <v>37</v>
      </c>
      <c r="BT19" s="2"/>
      <c r="BU19" s="2"/>
      <c r="BV19" s="2"/>
    </row>
    <row r="20" spans="1:74" ht="12.75">
      <c r="A20" s="2">
        <v>60</v>
      </c>
      <c r="B20" s="2" t="s">
        <v>202</v>
      </c>
      <c r="C20" s="2" t="s">
        <v>84</v>
      </c>
      <c r="D20" s="2" t="s">
        <v>86</v>
      </c>
      <c r="E20" s="2" t="s">
        <v>206</v>
      </c>
      <c r="F20" s="2"/>
      <c r="G20" s="2">
        <v>60</v>
      </c>
      <c r="H20" s="2">
        <v>60</v>
      </c>
      <c r="I20" s="2">
        <v>60</v>
      </c>
      <c r="J20" s="2">
        <v>60</v>
      </c>
      <c r="K20" s="2">
        <v>60</v>
      </c>
      <c r="L20" s="2">
        <v>60</v>
      </c>
      <c r="M20" s="2"/>
      <c r="N20" s="2">
        <v>60</v>
      </c>
      <c r="O20" s="2">
        <v>60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60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>
        <v>60</v>
      </c>
      <c r="BE20" s="2">
        <v>60</v>
      </c>
      <c r="BF20" s="2"/>
      <c r="BG20" s="2"/>
      <c r="BH20" s="2">
        <v>60</v>
      </c>
      <c r="BI20" s="2"/>
      <c r="BJ20" s="2"/>
      <c r="BK20" s="2"/>
      <c r="BL20" s="2">
        <v>60</v>
      </c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2.75">
      <c r="A21" s="2">
        <v>61</v>
      </c>
      <c r="B21" s="2" t="s">
        <v>203</v>
      </c>
      <c r="C21" s="2" t="s">
        <v>84</v>
      </c>
      <c r="D21" s="2" t="s">
        <v>86</v>
      </c>
      <c r="E21" s="2" t="s">
        <v>206</v>
      </c>
      <c r="F21" s="2"/>
      <c r="G21" s="2">
        <v>61</v>
      </c>
      <c r="H21" s="2">
        <v>61</v>
      </c>
      <c r="I21" s="2">
        <v>61</v>
      </c>
      <c r="J21" s="2">
        <v>61</v>
      </c>
      <c r="K21" s="2">
        <v>61</v>
      </c>
      <c r="L21" s="2">
        <v>61</v>
      </c>
      <c r="M21" s="2"/>
      <c r="N21" s="2"/>
      <c r="O21" s="2">
        <v>61</v>
      </c>
      <c r="P21" s="2"/>
      <c r="Q21" s="2"/>
      <c r="R21" s="2"/>
      <c r="S21" s="2"/>
      <c r="T21" s="2">
        <v>61</v>
      </c>
      <c r="U21" s="2"/>
      <c r="V21" s="2">
        <v>61</v>
      </c>
      <c r="W21" s="2"/>
      <c r="X21" s="2"/>
      <c r="Y21" s="2"/>
      <c r="Z21" s="2">
        <v>61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2.75">
      <c r="A22" s="2"/>
      <c r="B22" s="2"/>
      <c r="C22" s="5" t="s">
        <v>213</v>
      </c>
      <c r="D22" s="2" t="s">
        <v>86</v>
      </c>
      <c r="E22" s="2" t="s">
        <v>206</v>
      </c>
      <c r="F22" s="2"/>
      <c r="G22" s="2">
        <f>COUNTA(G19:G21)</f>
        <v>3</v>
      </c>
      <c r="H22" s="2">
        <f aca="true" t="shared" si="4" ref="H22:BS22">COUNTA(H19:H21)</f>
        <v>3</v>
      </c>
      <c r="I22" s="2">
        <f t="shared" si="4"/>
        <v>3</v>
      </c>
      <c r="J22" s="2">
        <f t="shared" si="4"/>
        <v>3</v>
      </c>
      <c r="K22" s="2">
        <f t="shared" si="4"/>
        <v>3</v>
      </c>
      <c r="L22" s="2">
        <f t="shared" si="4"/>
        <v>2</v>
      </c>
      <c r="M22" s="2">
        <f t="shared" si="4"/>
        <v>1</v>
      </c>
      <c r="N22" s="2">
        <f t="shared" si="4"/>
        <v>1</v>
      </c>
      <c r="O22" s="2">
        <f t="shared" si="4"/>
        <v>3</v>
      </c>
      <c r="P22" s="2">
        <f t="shared" si="4"/>
        <v>0</v>
      </c>
      <c r="Q22" s="2">
        <f t="shared" si="4"/>
        <v>0</v>
      </c>
      <c r="R22" s="2">
        <f t="shared" si="4"/>
        <v>0</v>
      </c>
      <c r="S22" s="2">
        <f t="shared" si="4"/>
        <v>0</v>
      </c>
      <c r="T22" s="2">
        <f t="shared" si="4"/>
        <v>1</v>
      </c>
      <c r="U22" s="2">
        <f t="shared" si="4"/>
        <v>0</v>
      </c>
      <c r="V22" s="2">
        <f t="shared" si="4"/>
        <v>1</v>
      </c>
      <c r="W22" s="2">
        <f t="shared" si="4"/>
        <v>0</v>
      </c>
      <c r="X22" s="2">
        <f t="shared" si="4"/>
        <v>0</v>
      </c>
      <c r="Y22" s="2">
        <f t="shared" si="4"/>
        <v>0</v>
      </c>
      <c r="Z22" s="2">
        <f t="shared" si="4"/>
        <v>1</v>
      </c>
      <c r="AA22" s="2">
        <f t="shared" si="4"/>
        <v>0</v>
      </c>
      <c r="AB22" s="2">
        <f t="shared" si="4"/>
        <v>0</v>
      </c>
      <c r="AC22" s="2">
        <f t="shared" si="4"/>
        <v>0</v>
      </c>
      <c r="AD22" s="2">
        <f t="shared" si="4"/>
        <v>0</v>
      </c>
      <c r="AE22" s="2">
        <f t="shared" si="4"/>
        <v>0</v>
      </c>
      <c r="AF22" s="2">
        <f t="shared" si="4"/>
        <v>0</v>
      </c>
      <c r="AG22" s="2">
        <f t="shared" si="4"/>
        <v>1</v>
      </c>
      <c r="AH22" s="2">
        <f t="shared" si="4"/>
        <v>1</v>
      </c>
      <c r="AI22" s="2">
        <f t="shared" si="4"/>
        <v>0</v>
      </c>
      <c r="AJ22" s="2">
        <f t="shared" si="4"/>
        <v>0</v>
      </c>
      <c r="AK22" s="2">
        <f t="shared" si="4"/>
        <v>0</v>
      </c>
      <c r="AL22" s="2">
        <f t="shared" si="4"/>
        <v>0</v>
      </c>
      <c r="AM22" s="2">
        <f t="shared" si="4"/>
        <v>0</v>
      </c>
      <c r="AN22" s="2">
        <f t="shared" si="4"/>
        <v>0</v>
      </c>
      <c r="AO22" s="2">
        <f t="shared" si="4"/>
        <v>0</v>
      </c>
      <c r="AP22" s="2">
        <f t="shared" si="4"/>
        <v>0</v>
      </c>
      <c r="AQ22" s="2">
        <f t="shared" si="4"/>
        <v>0</v>
      </c>
      <c r="AR22" s="2">
        <f t="shared" si="4"/>
        <v>0</v>
      </c>
      <c r="AS22" s="2">
        <f t="shared" si="4"/>
        <v>0</v>
      </c>
      <c r="AT22" s="2">
        <f t="shared" si="4"/>
        <v>0</v>
      </c>
      <c r="AU22" s="2">
        <f t="shared" si="4"/>
        <v>0</v>
      </c>
      <c r="AV22" s="2">
        <f t="shared" si="4"/>
        <v>0</v>
      </c>
      <c r="AW22" s="2">
        <f t="shared" si="4"/>
        <v>0</v>
      </c>
      <c r="AX22" s="2">
        <f t="shared" si="4"/>
        <v>0</v>
      </c>
      <c r="AY22" s="2">
        <f t="shared" si="4"/>
        <v>0</v>
      </c>
      <c r="AZ22" s="2">
        <f t="shared" si="4"/>
        <v>0</v>
      </c>
      <c r="BA22" s="2">
        <f t="shared" si="4"/>
        <v>0</v>
      </c>
      <c r="BB22" s="2">
        <f t="shared" si="4"/>
        <v>0</v>
      </c>
      <c r="BC22" s="2">
        <f t="shared" si="4"/>
        <v>0</v>
      </c>
      <c r="BD22" s="2">
        <f t="shared" si="4"/>
        <v>1</v>
      </c>
      <c r="BE22" s="2">
        <f t="shared" si="4"/>
        <v>1</v>
      </c>
      <c r="BF22" s="2">
        <f t="shared" si="4"/>
        <v>0</v>
      </c>
      <c r="BG22" s="2">
        <f t="shared" si="4"/>
        <v>0</v>
      </c>
      <c r="BH22" s="2">
        <f t="shared" si="4"/>
        <v>1</v>
      </c>
      <c r="BI22" s="2">
        <f t="shared" si="4"/>
        <v>0</v>
      </c>
      <c r="BJ22" s="2">
        <f t="shared" si="4"/>
        <v>1</v>
      </c>
      <c r="BK22" s="2">
        <f t="shared" si="4"/>
        <v>0</v>
      </c>
      <c r="BL22" s="2">
        <f t="shared" si="4"/>
        <v>1</v>
      </c>
      <c r="BM22" s="2">
        <f t="shared" si="4"/>
        <v>0</v>
      </c>
      <c r="BN22" s="2">
        <f t="shared" si="4"/>
        <v>0</v>
      </c>
      <c r="BO22" s="2">
        <f t="shared" si="4"/>
        <v>0</v>
      </c>
      <c r="BP22" s="2">
        <f t="shared" si="4"/>
        <v>0</v>
      </c>
      <c r="BQ22" s="2">
        <f t="shared" si="4"/>
        <v>0</v>
      </c>
      <c r="BR22" s="2">
        <f t="shared" si="4"/>
        <v>0</v>
      </c>
      <c r="BS22" s="2">
        <f t="shared" si="4"/>
        <v>1</v>
      </c>
      <c r="BT22" s="2">
        <f>COUNTA(BT19:BT21)</f>
        <v>0</v>
      </c>
      <c r="BU22" s="2">
        <f>COUNTA(BU19:BU21)</f>
        <v>0</v>
      </c>
      <c r="BV22" s="2">
        <f>COUNTA(BV19:BV21)</f>
        <v>0</v>
      </c>
    </row>
    <row r="23" spans="1:74" ht="12.75">
      <c r="A23" s="2"/>
      <c r="B23" s="2"/>
      <c r="C23" s="5" t="s">
        <v>214</v>
      </c>
      <c r="E23" s="2"/>
      <c r="F23" s="2"/>
      <c r="G23" s="2" t="str">
        <f>CONCATENATE(G19," ",G20," ",G21)</f>
        <v>37 60 61</v>
      </c>
      <c r="H23" s="2" t="str">
        <f aca="true" t="shared" si="5" ref="H23:BS23">CONCATENATE(H19," ",H20," ",H21)</f>
        <v>37 60 61</v>
      </c>
      <c r="I23" s="2" t="str">
        <f t="shared" si="5"/>
        <v>37 60 61</v>
      </c>
      <c r="J23" s="2" t="str">
        <f t="shared" si="5"/>
        <v>37 60 61</v>
      </c>
      <c r="K23" s="2" t="str">
        <f t="shared" si="5"/>
        <v>37 60 61</v>
      </c>
      <c r="L23" s="2" t="str">
        <f t="shared" si="5"/>
        <v> 60 61</v>
      </c>
      <c r="M23" s="2" t="str">
        <f t="shared" si="5"/>
        <v>37  </v>
      </c>
      <c r="N23" s="2" t="str">
        <f t="shared" si="5"/>
        <v> 60 </v>
      </c>
      <c r="O23" s="2" t="str">
        <f t="shared" si="5"/>
        <v>37 60 61</v>
      </c>
      <c r="P23" s="2" t="str">
        <f t="shared" si="5"/>
        <v>  </v>
      </c>
      <c r="Q23" s="2" t="str">
        <f t="shared" si="5"/>
        <v>  </v>
      </c>
      <c r="R23" s="2" t="str">
        <f t="shared" si="5"/>
        <v>  </v>
      </c>
      <c r="S23" s="2" t="str">
        <f t="shared" si="5"/>
        <v>  </v>
      </c>
      <c r="T23" s="2" t="str">
        <f t="shared" si="5"/>
        <v>  61</v>
      </c>
      <c r="U23" s="2" t="str">
        <f t="shared" si="5"/>
        <v>  </v>
      </c>
      <c r="V23" s="2" t="str">
        <f t="shared" si="5"/>
        <v>  61</v>
      </c>
      <c r="W23" s="2" t="str">
        <f t="shared" si="5"/>
        <v>  </v>
      </c>
      <c r="X23" s="2" t="str">
        <f t="shared" si="5"/>
        <v>  </v>
      </c>
      <c r="Y23" s="2" t="str">
        <f t="shared" si="5"/>
        <v>  </v>
      </c>
      <c r="Z23" s="2" t="str">
        <f t="shared" si="5"/>
        <v>  61</v>
      </c>
      <c r="AA23" s="2" t="str">
        <f t="shared" si="5"/>
        <v>  </v>
      </c>
      <c r="AB23" s="2" t="str">
        <f t="shared" si="5"/>
        <v>  </v>
      </c>
      <c r="AC23" s="2" t="str">
        <f t="shared" si="5"/>
        <v>  </v>
      </c>
      <c r="AD23" s="2" t="str">
        <f t="shared" si="5"/>
        <v>  </v>
      </c>
      <c r="AE23" s="2" t="str">
        <f t="shared" si="5"/>
        <v>  </v>
      </c>
      <c r="AF23" s="2" t="str">
        <f t="shared" si="5"/>
        <v>  </v>
      </c>
      <c r="AG23" s="2" t="str">
        <f t="shared" si="5"/>
        <v>37  </v>
      </c>
      <c r="AH23" s="2" t="str">
        <f t="shared" si="5"/>
        <v> 60 </v>
      </c>
      <c r="AI23" s="2" t="str">
        <f t="shared" si="5"/>
        <v>  </v>
      </c>
      <c r="AJ23" s="2" t="str">
        <f t="shared" si="5"/>
        <v>  </v>
      </c>
      <c r="AK23" s="2" t="str">
        <f t="shared" si="5"/>
        <v>  </v>
      </c>
      <c r="AL23" s="2" t="str">
        <f t="shared" si="5"/>
        <v>  </v>
      </c>
      <c r="AM23" s="2" t="str">
        <f t="shared" si="5"/>
        <v>  </v>
      </c>
      <c r="AN23" s="2" t="str">
        <f t="shared" si="5"/>
        <v>  </v>
      </c>
      <c r="AO23" s="2" t="str">
        <f t="shared" si="5"/>
        <v>  </v>
      </c>
      <c r="AP23" s="2" t="str">
        <f t="shared" si="5"/>
        <v>  </v>
      </c>
      <c r="AQ23" s="2" t="str">
        <f t="shared" si="5"/>
        <v>  </v>
      </c>
      <c r="AR23" s="2" t="str">
        <f t="shared" si="5"/>
        <v>  </v>
      </c>
      <c r="AS23" s="2" t="str">
        <f t="shared" si="5"/>
        <v>  </v>
      </c>
      <c r="AT23" s="2" t="str">
        <f t="shared" si="5"/>
        <v>  </v>
      </c>
      <c r="AU23" s="2" t="str">
        <f t="shared" si="5"/>
        <v>  </v>
      </c>
      <c r="AV23" s="2" t="str">
        <f t="shared" si="5"/>
        <v>  </v>
      </c>
      <c r="AW23" s="2" t="str">
        <f t="shared" si="5"/>
        <v>  </v>
      </c>
      <c r="AX23" s="2" t="str">
        <f t="shared" si="5"/>
        <v>  </v>
      </c>
      <c r="AY23" s="2" t="str">
        <f t="shared" si="5"/>
        <v>  </v>
      </c>
      <c r="AZ23" s="2" t="str">
        <f t="shared" si="5"/>
        <v>  </v>
      </c>
      <c r="BA23" s="2" t="str">
        <f t="shared" si="5"/>
        <v>  </v>
      </c>
      <c r="BB23" s="2" t="str">
        <f t="shared" si="5"/>
        <v>  </v>
      </c>
      <c r="BC23" s="2" t="str">
        <f t="shared" si="5"/>
        <v>  </v>
      </c>
      <c r="BD23" s="2" t="str">
        <f t="shared" si="5"/>
        <v> 60 </v>
      </c>
      <c r="BE23" s="2" t="str">
        <f t="shared" si="5"/>
        <v> 60 </v>
      </c>
      <c r="BF23" s="2" t="str">
        <f t="shared" si="5"/>
        <v>  </v>
      </c>
      <c r="BG23" s="2" t="str">
        <f t="shared" si="5"/>
        <v>  </v>
      </c>
      <c r="BH23" s="2" t="str">
        <f t="shared" si="5"/>
        <v> 60 </v>
      </c>
      <c r="BI23" s="2" t="str">
        <f t="shared" si="5"/>
        <v>  </v>
      </c>
      <c r="BJ23" s="2" t="str">
        <f t="shared" si="5"/>
        <v>37  </v>
      </c>
      <c r="BK23" s="2" t="str">
        <f t="shared" si="5"/>
        <v>  </v>
      </c>
      <c r="BL23" s="2" t="str">
        <f t="shared" si="5"/>
        <v> 60 </v>
      </c>
      <c r="BM23" s="2" t="str">
        <f t="shared" si="5"/>
        <v>  </v>
      </c>
      <c r="BN23" s="2" t="str">
        <f t="shared" si="5"/>
        <v>  </v>
      </c>
      <c r="BO23" s="2" t="str">
        <f t="shared" si="5"/>
        <v>  </v>
      </c>
      <c r="BP23" s="2" t="str">
        <f t="shared" si="5"/>
        <v>  </v>
      </c>
      <c r="BQ23" s="2" t="str">
        <f t="shared" si="5"/>
        <v>  </v>
      </c>
      <c r="BR23" s="2" t="str">
        <f t="shared" si="5"/>
        <v>  </v>
      </c>
      <c r="BS23" s="2" t="str">
        <f t="shared" si="5"/>
        <v>37  </v>
      </c>
      <c r="BT23" s="2" t="str">
        <f>CONCATENATE(BT19," ",BT20," ",BT21)</f>
        <v>  </v>
      </c>
      <c r="BU23" s="2" t="str">
        <f>CONCATENATE(BU19," ",BU20," ",BU21)</f>
        <v>  </v>
      </c>
      <c r="BV23" s="2" t="str">
        <f>CONCATENATE(BV19," ",BV20," ",BV21)</f>
        <v>  </v>
      </c>
    </row>
    <row r="24" spans="1:74" ht="12.75">
      <c r="A24" s="2"/>
      <c r="B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2.75">
      <c r="A25" s="2"/>
      <c r="B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2.75">
      <c r="A26" s="2">
        <v>9</v>
      </c>
      <c r="B26" s="2" t="s">
        <v>88</v>
      </c>
      <c r="C26" s="2" t="s">
        <v>84</v>
      </c>
      <c r="D26" s="2" t="s">
        <v>85</v>
      </c>
      <c r="E26" s="3" t="s">
        <v>206</v>
      </c>
      <c r="F26" s="3"/>
      <c r="G26" s="2">
        <v>9</v>
      </c>
      <c r="H26" s="2">
        <v>9</v>
      </c>
      <c r="I26" s="2">
        <v>9</v>
      </c>
      <c r="J26" s="2">
        <v>9</v>
      </c>
      <c r="K26" s="2">
        <v>9</v>
      </c>
      <c r="L26" s="2">
        <v>9</v>
      </c>
      <c r="M26" s="2">
        <v>9</v>
      </c>
      <c r="N26" s="2"/>
      <c r="O26" s="2">
        <v>9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9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 t="s">
        <v>109</v>
      </c>
      <c r="BG26" s="2"/>
      <c r="BH26" s="2"/>
      <c r="BI26" s="2"/>
      <c r="BJ26" s="2">
        <v>9</v>
      </c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2.75">
      <c r="A27" s="2">
        <v>59</v>
      </c>
      <c r="B27" s="2" t="s">
        <v>200</v>
      </c>
      <c r="C27" s="2" t="s">
        <v>84</v>
      </c>
      <c r="D27" s="2" t="s">
        <v>85</v>
      </c>
      <c r="E27" s="2" t="s">
        <v>206</v>
      </c>
      <c r="F27" s="2"/>
      <c r="G27" s="2">
        <v>59</v>
      </c>
      <c r="H27" s="2"/>
      <c r="I27" s="2"/>
      <c r="J27" s="2">
        <v>59</v>
      </c>
      <c r="K27" s="2"/>
      <c r="L27" s="2">
        <v>59</v>
      </c>
      <c r="M27" s="2"/>
      <c r="N27" s="2">
        <v>59</v>
      </c>
      <c r="O27" s="2"/>
      <c r="P27" s="2"/>
      <c r="Q27" s="2"/>
      <c r="R27" s="2"/>
      <c r="S27" s="2">
        <v>59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>
        <v>59</v>
      </c>
      <c r="BE27" s="2">
        <v>59</v>
      </c>
      <c r="BF27" s="2">
        <v>59</v>
      </c>
      <c r="BG27" s="2"/>
      <c r="BH27" s="2"/>
      <c r="BI27" s="2">
        <v>59</v>
      </c>
      <c r="BJ27" s="2"/>
      <c r="BK27" s="2"/>
      <c r="BL27" s="2"/>
      <c r="BM27" s="2"/>
      <c r="BN27" s="2"/>
      <c r="BO27" s="2">
        <v>59</v>
      </c>
      <c r="BP27" s="2"/>
      <c r="BQ27" s="2"/>
      <c r="BR27" s="2"/>
      <c r="BS27" s="2"/>
      <c r="BT27" s="2"/>
      <c r="BU27" s="2"/>
      <c r="BV27" s="2"/>
    </row>
    <row r="28" spans="1:74" ht="12.75">
      <c r="A28" s="2">
        <v>11</v>
      </c>
      <c r="B28" s="2" t="s">
        <v>37</v>
      </c>
      <c r="C28" s="2" t="s">
        <v>84</v>
      </c>
      <c r="D28" s="2" t="s">
        <v>85</v>
      </c>
      <c r="E28" s="3" t="s">
        <v>206</v>
      </c>
      <c r="F28" s="3"/>
      <c r="G28" s="2">
        <v>11</v>
      </c>
      <c r="H28" s="2">
        <v>11</v>
      </c>
      <c r="I28" s="2">
        <v>11</v>
      </c>
      <c r="J28" s="2">
        <v>11</v>
      </c>
      <c r="K28" s="2">
        <v>11</v>
      </c>
      <c r="L28" s="2"/>
      <c r="M28" s="2">
        <v>11</v>
      </c>
      <c r="N28" s="2"/>
      <c r="O28" s="2"/>
      <c r="P28" s="2">
        <v>11</v>
      </c>
      <c r="Q28" s="2">
        <v>11</v>
      </c>
      <c r="R28" s="2"/>
      <c r="S28" s="2">
        <v>11</v>
      </c>
      <c r="T28" s="2"/>
      <c r="U28" s="2">
        <v>11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11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>
        <v>11</v>
      </c>
      <c r="BE28" s="2">
        <v>11</v>
      </c>
      <c r="BF28" s="2"/>
      <c r="BG28" s="2">
        <v>11</v>
      </c>
      <c r="BH28" s="2">
        <v>11</v>
      </c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2.75">
      <c r="A29" s="2">
        <v>45</v>
      </c>
      <c r="B29" s="2" t="s">
        <v>177</v>
      </c>
      <c r="C29" s="2" t="s">
        <v>178</v>
      </c>
      <c r="D29" s="2" t="s">
        <v>85</v>
      </c>
      <c r="E29" s="2" t="s">
        <v>206</v>
      </c>
      <c r="F29" s="2"/>
      <c r="G29" s="2">
        <v>45</v>
      </c>
      <c r="H29" s="2">
        <v>45</v>
      </c>
      <c r="I29" s="2"/>
      <c r="J29" s="2"/>
      <c r="K29" s="2"/>
      <c r="L29" s="2">
        <v>45</v>
      </c>
      <c r="M29" s="2"/>
      <c r="N29" s="2">
        <v>45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45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>
        <v>45</v>
      </c>
      <c r="AZ29" s="2"/>
      <c r="BA29" s="2"/>
      <c r="BB29" s="2"/>
      <c r="BC29" s="2"/>
      <c r="BD29" s="2"/>
      <c r="BE29" s="2"/>
      <c r="BF29" s="2"/>
      <c r="BG29" s="2"/>
      <c r="BH29" s="2">
        <v>45</v>
      </c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>
        <v>45</v>
      </c>
    </row>
    <row r="30" spans="1:74" ht="12.75">
      <c r="A30" s="2">
        <v>17</v>
      </c>
      <c r="B30" s="2" t="s">
        <v>54</v>
      </c>
      <c r="C30" s="2" t="s">
        <v>84</v>
      </c>
      <c r="D30" s="2" t="s">
        <v>90</v>
      </c>
      <c r="E30" s="2" t="s">
        <v>206</v>
      </c>
      <c r="F30" s="3"/>
      <c r="G30" s="2"/>
      <c r="H30" s="2"/>
      <c r="I30" s="2">
        <v>17</v>
      </c>
      <c r="J30" s="2"/>
      <c r="K30" s="2">
        <v>17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12.75">
      <c r="A31" s="2"/>
      <c r="B31" s="2"/>
      <c r="C31" s="5" t="s">
        <v>213</v>
      </c>
      <c r="D31" s="2" t="s">
        <v>90</v>
      </c>
      <c r="E31" s="2" t="s">
        <v>206</v>
      </c>
      <c r="F31" s="3"/>
      <c r="G31" s="2">
        <f>COUNTA(G26:G30)</f>
        <v>4</v>
      </c>
      <c r="H31" s="2">
        <f aca="true" t="shared" si="6" ref="H31:BS31">COUNTA(H26:H30)</f>
        <v>3</v>
      </c>
      <c r="I31" s="2">
        <f t="shared" si="6"/>
        <v>3</v>
      </c>
      <c r="J31" s="2">
        <f t="shared" si="6"/>
        <v>3</v>
      </c>
      <c r="K31" s="2">
        <f t="shared" si="6"/>
        <v>3</v>
      </c>
      <c r="L31" s="2">
        <f t="shared" si="6"/>
        <v>3</v>
      </c>
      <c r="M31" s="2">
        <f t="shared" si="6"/>
        <v>2</v>
      </c>
      <c r="N31" s="2">
        <f t="shared" si="6"/>
        <v>2</v>
      </c>
      <c r="O31" s="2">
        <f t="shared" si="6"/>
        <v>1</v>
      </c>
      <c r="P31" s="2">
        <f t="shared" si="6"/>
        <v>1</v>
      </c>
      <c r="Q31" s="2">
        <f t="shared" si="6"/>
        <v>1</v>
      </c>
      <c r="R31" s="2">
        <f t="shared" si="6"/>
        <v>0</v>
      </c>
      <c r="S31" s="2">
        <f t="shared" si="6"/>
        <v>2</v>
      </c>
      <c r="T31" s="2">
        <f t="shared" si="6"/>
        <v>0</v>
      </c>
      <c r="U31" s="2">
        <f t="shared" si="6"/>
        <v>1</v>
      </c>
      <c r="V31" s="2">
        <f t="shared" si="6"/>
        <v>0</v>
      </c>
      <c r="W31" s="2">
        <f t="shared" si="6"/>
        <v>0</v>
      </c>
      <c r="X31" s="2">
        <f t="shared" si="6"/>
        <v>0</v>
      </c>
      <c r="Y31" s="2">
        <f t="shared" si="6"/>
        <v>0</v>
      </c>
      <c r="Z31" s="2">
        <f t="shared" si="6"/>
        <v>0</v>
      </c>
      <c r="AA31" s="2">
        <f t="shared" si="6"/>
        <v>1</v>
      </c>
      <c r="AB31" s="2">
        <f t="shared" si="6"/>
        <v>0</v>
      </c>
      <c r="AC31" s="2">
        <f t="shared" si="6"/>
        <v>0</v>
      </c>
      <c r="AD31" s="2">
        <f t="shared" si="6"/>
        <v>1</v>
      </c>
      <c r="AE31" s="2">
        <f t="shared" si="6"/>
        <v>0</v>
      </c>
      <c r="AF31" s="2">
        <f t="shared" si="6"/>
        <v>0</v>
      </c>
      <c r="AG31" s="2">
        <f t="shared" si="6"/>
        <v>0</v>
      </c>
      <c r="AH31" s="2">
        <f t="shared" si="6"/>
        <v>0</v>
      </c>
      <c r="AI31" s="2">
        <f t="shared" si="6"/>
        <v>0</v>
      </c>
      <c r="AJ31" s="2">
        <f t="shared" si="6"/>
        <v>1</v>
      </c>
      <c r="AK31" s="2">
        <f t="shared" si="6"/>
        <v>0</v>
      </c>
      <c r="AL31" s="2">
        <f t="shared" si="6"/>
        <v>0</v>
      </c>
      <c r="AM31" s="2">
        <f t="shared" si="6"/>
        <v>0</v>
      </c>
      <c r="AN31" s="2">
        <f t="shared" si="6"/>
        <v>0</v>
      </c>
      <c r="AO31" s="2">
        <f t="shared" si="6"/>
        <v>0</v>
      </c>
      <c r="AP31" s="2">
        <f t="shared" si="6"/>
        <v>0</v>
      </c>
      <c r="AQ31" s="2">
        <f t="shared" si="6"/>
        <v>0</v>
      </c>
      <c r="AR31" s="2">
        <f t="shared" si="6"/>
        <v>0</v>
      </c>
      <c r="AS31" s="2">
        <f t="shared" si="6"/>
        <v>0</v>
      </c>
      <c r="AT31" s="2">
        <f t="shared" si="6"/>
        <v>0</v>
      </c>
      <c r="AU31" s="2">
        <f t="shared" si="6"/>
        <v>0</v>
      </c>
      <c r="AV31" s="2">
        <f t="shared" si="6"/>
        <v>0</v>
      </c>
      <c r="AW31" s="2">
        <f t="shared" si="6"/>
        <v>0</v>
      </c>
      <c r="AX31" s="2">
        <f t="shared" si="6"/>
        <v>0</v>
      </c>
      <c r="AY31" s="2">
        <f t="shared" si="6"/>
        <v>1</v>
      </c>
      <c r="AZ31" s="2">
        <f t="shared" si="6"/>
        <v>0</v>
      </c>
      <c r="BA31" s="2">
        <f t="shared" si="6"/>
        <v>0</v>
      </c>
      <c r="BB31" s="2">
        <f t="shared" si="6"/>
        <v>0</v>
      </c>
      <c r="BC31" s="2">
        <f t="shared" si="6"/>
        <v>0</v>
      </c>
      <c r="BD31" s="2">
        <f t="shared" si="6"/>
        <v>2</v>
      </c>
      <c r="BE31" s="2">
        <f t="shared" si="6"/>
        <v>2</v>
      </c>
      <c r="BF31" s="2">
        <f t="shared" si="6"/>
        <v>2</v>
      </c>
      <c r="BG31" s="2">
        <f t="shared" si="6"/>
        <v>1</v>
      </c>
      <c r="BH31" s="2">
        <f t="shared" si="6"/>
        <v>2</v>
      </c>
      <c r="BI31" s="2">
        <f t="shared" si="6"/>
        <v>1</v>
      </c>
      <c r="BJ31" s="2">
        <f t="shared" si="6"/>
        <v>1</v>
      </c>
      <c r="BK31" s="2">
        <f t="shared" si="6"/>
        <v>0</v>
      </c>
      <c r="BL31" s="2">
        <f t="shared" si="6"/>
        <v>0</v>
      </c>
      <c r="BM31" s="2">
        <f t="shared" si="6"/>
        <v>0</v>
      </c>
      <c r="BN31" s="2">
        <f t="shared" si="6"/>
        <v>0</v>
      </c>
      <c r="BO31" s="2">
        <f t="shared" si="6"/>
        <v>1</v>
      </c>
      <c r="BP31" s="2">
        <f t="shared" si="6"/>
        <v>0</v>
      </c>
      <c r="BQ31" s="2">
        <f t="shared" si="6"/>
        <v>0</v>
      </c>
      <c r="BR31" s="2">
        <f t="shared" si="6"/>
        <v>0</v>
      </c>
      <c r="BS31" s="2">
        <f t="shared" si="6"/>
        <v>0</v>
      </c>
      <c r="BT31" s="2">
        <f>COUNTA(BT26:BT30)</f>
        <v>0</v>
      </c>
      <c r="BU31" s="2">
        <f>COUNTA(BU26:BU30)</f>
        <v>0</v>
      </c>
      <c r="BV31" s="2">
        <f>COUNTA(BV26:BV30)</f>
        <v>1</v>
      </c>
    </row>
    <row r="32" spans="1:74" ht="12.75">
      <c r="A32" s="2"/>
      <c r="B32" s="2"/>
      <c r="C32" s="5" t="s">
        <v>214</v>
      </c>
      <c r="E32" s="2"/>
      <c r="F32" s="3"/>
      <c r="G32" s="2" t="str">
        <f>CONCATENATE(G26," ",G27," ",G28," ",G29," ",G30,)</f>
        <v>9 59 11 45 </v>
      </c>
      <c r="H32" s="2" t="str">
        <f aca="true" t="shared" si="7" ref="H32:BS32">CONCATENATE(H26," ",H27," ",H28," ",H29," ",H30,)</f>
        <v>9  11 45 </v>
      </c>
      <c r="I32" s="2" t="str">
        <f t="shared" si="7"/>
        <v>9  11  17</v>
      </c>
      <c r="J32" s="2" t="str">
        <f t="shared" si="7"/>
        <v>9 59 11  </v>
      </c>
      <c r="K32" s="2" t="str">
        <f t="shared" si="7"/>
        <v>9  11  17</v>
      </c>
      <c r="L32" s="2" t="str">
        <f t="shared" si="7"/>
        <v>9 59  45 </v>
      </c>
      <c r="M32" s="2" t="str">
        <f t="shared" si="7"/>
        <v>9  11  </v>
      </c>
      <c r="N32" s="2" t="str">
        <f t="shared" si="7"/>
        <v> 59  45 </v>
      </c>
      <c r="O32" s="2" t="str">
        <f t="shared" si="7"/>
        <v>9    </v>
      </c>
      <c r="P32" s="2" t="str">
        <f t="shared" si="7"/>
        <v>  11  </v>
      </c>
      <c r="Q32" s="2" t="str">
        <f t="shared" si="7"/>
        <v>  11  </v>
      </c>
      <c r="R32" s="2" t="str">
        <f t="shared" si="7"/>
        <v>    </v>
      </c>
      <c r="S32" s="2" t="str">
        <f t="shared" si="7"/>
        <v> 59 11  </v>
      </c>
      <c r="T32" s="2" t="str">
        <f t="shared" si="7"/>
        <v>    </v>
      </c>
      <c r="U32" s="2" t="str">
        <f t="shared" si="7"/>
        <v>  11  </v>
      </c>
      <c r="V32" s="2" t="str">
        <f t="shared" si="7"/>
        <v>    </v>
      </c>
      <c r="W32" s="2" t="str">
        <f t="shared" si="7"/>
        <v>    </v>
      </c>
      <c r="X32" s="2" t="str">
        <f t="shared" si="7"/>
        <v>    </v>
      </c>
      <c r="Y32" s="2" t="str">
        <f t="shared" si="7"/>
        <v>    </v>
      </c>
      <c r="Z32" s="2" t="str">
        <f t="shared" si="7"/>
        <v>    </v>
      </c>
      <c r="AA32" s="2" t="str">
        <f t="shared" si="7"/>
        <v>9    </v>
      </c>
      <c r="AB32" s="2" t="str">
        <f t="shared" si="7"/>
        <v>    </v>
      </c>
      <c r="AC32" s="2" t="str">
        <f t="shared" si="7"/>
        <v>    </v>
      </c>
      <c r="AD32" s="2" t="str">
        <f t="shared" si="7"/>
        <v>   45 </v>
      </c>
      <c r="AE32" s="2" t="str">
        <f t="shared" si="7"/>
        <v>    </v>
      </c>
      <c r="AF32" s="2" t="str">
        <f t="shared" si="7"/>
        <v>    </v>
      </c>
      <c r="AG32" s="2" t="str">
        <f t="shared" si="7"/>
        <v>    </v>
      </c>
      <c r="AH32" s="2" t="str">
        <f t="shared" si="7"/>
        <v>    </v>
      </c>
      <c r="AI32" s="2" t="str">
        <f t="shared" si="7"/>
        <v>    </v>
      </c>
      <c r="AJ32" s="2" t="str">
        <f t="shared" si="7"/>
        <v>  11  </v>
      </c>
      <c r="AK32" s="2" t="str">
        <f t="shared" si="7"/>
        <v>    </v>
      </c>
      <c r="AL32" s="2" t="str">
        <f t="shared" si="7"/>
        <v>    </v>
      </c>
      <c r="AM32" s="2" t="str">
        <f t="shared" si="7"/>
        <v>    </v>
      </c>
      <c r="AN32" s="2" t="str">
        <f t="shared" si="7"/>
        <v>    </v>
      </c>
      <c r="AO32" s="2" t="str">
        <f t="shared" si="7"/>
        <v>    </v>
      </c>
      <c r="AP32" s="2" t="str">
        <f t="shared" si="7"/>
        <v>    </v>
      </c>
      <c r="AQ32" s="2" t="str">
        <f t="shared" si="7"/>
        <v>    </v>
      </c>
      <c r="AR32" s="2" t="str">
        <f t="shared" si="7"/>
        <v>    </v>
      </c>
      <c r="AS32" s="2" t="str">
        <f t="shared" si="7"/>
        <v>    </v>
      </c>
      <c r="AT32" s="2" t="str">
        <f t="shared" si="7"/>
        <v>    </v>
      </c>
      <c r="AU32" s="2" t="str">
        <f t="shared" si="7"/>
        <v>    </v>
      </c>
      <c r="AV32" s="2" t="str">
        <f t="shared" si="7"/>
        <v>    </v>
      </c>
      <c r="AW32" s="2" t="str">
        <f t="shared" si="7"/>
        <v>    </v>
      </c>
      <c r="AX32" s="2" t="str">
        <f t="shared" si="7"/>
        <v>    </v>
      </c>
      <c r="AY32" s="2" t="str">
        <f t="shared" si="7"/>
        <v>   45 </v>
      </c>
      <c r="AZ32" s="2" t="str">
        <f t="shared" si="7"/>
        <v>    </v>
      </c>
      <c r="BA32" s="2" t="str">
        <f t="shared" si="7"/>
        <v>    </v>
      </c>
      <c r="BB32" s="2" t="str">
        <f t="shared" si="7"/>
        <v>    </v>
      </c>
      <c r="BC32" s="2" t="str">
        <f t="shared" si="7"/>
        <v>    </v>
      </c>
      <c r="BD32" s="2" t="str">
        <f t="shared" si="7"/>
        <v> 59 11  </v>
      </c>
      <c r="BE32" s="2" t="str">
        <f t="shared" si="7"/>
        <v> 59 11  </v>
      </c>
      <c r="BF32" s="2" t="str">
        <f t="shared" si="7"/>
        <v>9 (weather) 59   </v>
      </c>
      <c r="BG32" s="2" t="str">
        <f t="shared" si="7"/>
        <v>  11  </v>
      </c>
      <c r="BH32" s="2" t="str">
        <f t="shared" si="7"/>
        <v>  11 45 </v>
      </c>
      <c r="BI32" s="2" t="str">
        <f t="shared" si="7"/>
        <v> 59   </v>
      </c>
      <c r="BJ32" s="2" t="str">
        <f t="shared" si="7"/>
        <v>9    </v>
      </c>
      <c r="BK32" s="2" t="str">
        <f t="shared" si="7"/>
        <v>    </v>
      </c>
      <c r="BL32" s="2" t="str">
        <f t="shared" si="7"/>
        <v>    </v>
      </c>
      <c r="BM32" s="2" t="str">
        <f t="shared" si="7"/>
        <v>    </v>
      </c>
      <c r="BN32" s="2" t="str">
        <f t="shared" si="7"/>
        <v>    </v>
      </c>
      <c r="BO32" s="2" t="str">
        <f t="shared" si="7"/>
        <v> 59   </v>
      </c>
      <c r="BP32" s="2" t="str">
        <f t="shared" si="7"/>
        <v>    </v>
      </c>
      <c r="BQ32" s="2" t="str">
        <f t="shared" si="7"/>
        <v>    </v>
      </c>
      <c r="BR32" s="2" t="str">
        <f t="shared" si="7"/>
        <v>    </v>
      </c>
      <c r="BS32" s="2" t="str">
        <f t="shared" si="7"/>
        <v>    </v>
      </c>
      <c r="BT32" s="2" t="str">
        <f>CONCATENATE(BT26," ",BT27," ",BT28," ",BT29," ",BT30,)</f>
        <v>    </v>
      </c>
      <c r="BU32" s="2" t="str">
        <f>CONCATENATE(BU26," ",BU27," ",BU28," ",BU29," ",BU30,)</f>
        <v>    </v>
      </c>
      <c r="BV32" s="2" t="str">
        <f>CONCATENATE(BV26," ",BV27," ",BV28," ",BV29," ",BV30,)</f>
        <v>   45 </v>
      </c>
    </row>
    <row r="33" spans="1:74" ht="12.75">
      <c r="A33" s="2"/>
      <c r="B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12.75">
      <c r="A34" s="2"/>
      <c r="B34" s="2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2.75">
      <c r="A35" s="2"/>
      <c r="B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2.75">
      <c r="A36" s="2">
        <v>26</v>
      </c>
      <c r="B36" s="2" t="s">
        <v>74</v>
      </c>
      <c r="C36" s="2" t="s">
        <v>84</v>
      </c>
      <c r="D36" s="2" t="s">
        <v>87</v>
      </c>
      <c r="E36" s="3" t="s">
        <v>206</v>
      </c>
      <c r="F36" s="3"/>
      <c r="G36" s="2">
        <v>26</v>
      </c>
      <c r="H36" s="2">
        <v>26</v>
      </c>
      <c r="I36" s="2">
        <v>26</v>
      </c>
      <c r="J36" s="2">
        <v>26</v>
      </c>
      <c r="K36" s="2">
        <v>26</v>
      </c>
      <c r="L36" s="2">
        <v>26</v>
      </c>
      <c r="M36" s="2">
        <v>26</v>
      </c>
      <c r="N36" s="2"/>
      <c r="O36" s="2"/>
      <c r="P36" s="2" t="s">
        <v>130</v>
      </c>
      <c r="Q36" s="2"/>
      <c r="R36" s="2"/>
      <c r="S36" s="2">
        <v>26</v>
      </c>
      <c r="T36" s="2"/>
      <c r="U36" s="2"/>
      <c r="V36" s="2">
        <v>26</v>
      </c>
      <c r="W36" s="2">
        <v>26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>
        <v>26</v>
      </c>
      <c r="BL36" s="2"/>
      <c r="BM36" s="2"/>
      <c r="BN36" s="2"/>
      <c r="BO36" s="2"/>
      <c r="BP36" s="2"/>
      <c r="BQ36" s="2"/>
      <c r="BR36" s="2">
        <v>26</v>
      </c>
      <c r="BS36" s="2"/>
      <c r="BT36" s="2"/>
      <c r="BU36" s="2"/>
      <c r="BV36" s="2"/>
    </row>
    <row r="37" spans="1:74" ht="12.75">
      <c r="A37" s="2">
        <v>27</v>
      </c>
      <c r="B37" s="2" t="s">
        <v>79</v>
      </c>
      <c r="C37" s="2" t="s">
        <v>84</v>
      </c>
      <c r="D37" s="2" t="s">
        <v>87</v>
      </c>
      <c r="E37" s="3" t="s">
        <v>206</v>
      </c>
      <c r="F37" s="3"/>
      <c r="G37" s="2">
        <v>27</v>
      </c>
      <c r="H37" s="2">
        <v>27</v>
      </c>
      <c r="I37" s="2">
        <v>27</v>
      </c>
      <c r="J37" s="2">
        <v>27</v>
      </c>
      <c r="K37" s="2">
        <v>27</v>
      </c>
      <c r="L37" s="2">
        <v>27</v>
      </c>
      <c r="M37" s="2"/>
      <c r="N37" s="2"/>
      <c r="O37" s="2"/>
      <c r="P37" s="2"/>
      <c r="Q37" s="2">
        <v>27</v>
      </c>
      <c r="R37" s="2">
        <v>27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>
        <v>27</v>
      </c>
      <c r="BE37" s="2">
        <v>27</v>
      </c>
      <c r="BF37" s="2"/>
      <c r="BG37" s="2">
        <v>27</v>
      </c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2.75">
      <c r="A38" s="2">
        <v>36</v>
      </c>
      <c r="B38" s="2" t="s">
        <v>151</v>
      </c>
      <c r="C38" s="2" t="s">
        <v>83</v>
      </c>
      <c r="D38" s="2" t="s">
        <v>87</v>
      </c>
      <c r="E38" s="2" t="s">
        <v>206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2.75">
      <c r="A39" s="2">
        <v>38</v>
      </c>
      <c r="B39" s="2" t="s">
        <v>156</v>
      </c>
      <c r="C39" s="2" t="s">
        <v>147</v>
      </c>
      <c r="D39" s="2" t="s">
        <v>87</v>
      </c>
      <c r="E39" s="2" t="s">
        <v>206</v>
      </c>
      <c r="F39" s="2"/>
      <c r="G39" s="2">
        <v>38</v>
      </c>
      <c r="H39" s="2">
        <v>38</v>
      </c>
      <c r="I39" s="2">
        <v>38</v>
      </c>
      <c r="J39" s="2">
        <v>38</v>
      </c>
      <c r="K39" s="2">
        <v>38</v>
      </c>
      <c r="L39" s="2">
        <v>38</v>
      </c>
      <c r="M39" s="2"/>
      <c r="N39" s="2">
        <v>38</v>
      </c>
      <c r="O39" s="2"/>
      <c r="P39" s="2"/>
      <c r="Q39" s="2"/>
      <c r="R39" s="2"/>
      <c r="S39" s="2"/>
      <c r="T39" s="2">
        <v>38</v>
      </c>
      <c r="U39" s="2"/>
      <c r="V39" s="2">
        <v>38</v>
      </c>
      <c r="W39" s="2"/>
      <c r="X39" s="2"/>
      <c r="Y39" s="2">
        <v>38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v>38</v>
      </c>
      <c r="AR39" s="2">
        <v>38</v>
      </c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2.75">
      <c r="A40" s="2">
        <v>40</v>
      </c>
      <c r="B40" s="2" t="s">
        <v>162</v>
      </c>
      <c r="C40" s="2" t="s">
        <v>84</v>
      </c>
      <c r="D40" s="2" t="s">
        <v>87</v>
      </c>
      <c r="E40" s="2" t="s">
        <v>206</v>
      </c>
      <c r="F40" s="2"/>
      <c r="G40" s="2">
        <v>40</v>
      </c>
      <c r="H40" s="2">
        <v>40</v>
      </c>
      <c r="I40" s="2"/>
      <c r="J40" s="2"/>
      <c r="K40" s="2"/>
      <c r="L40" s="2"/>
      <c r="M40" s="2"/>
      <c r="N40" s="2"/>
      <c r="O40" s="2"/>
      <c r="P40" s="2"/>
      <c r="Q40" s="2">
        <v>40</v>
      </c>
      <c r="R40" s="2">
        <v>40</v>
      </c>
      <c r="S40" s="2"/>
      <c r="T40" s="2">
        <v>40</v>
      </c>
      <c r="U40" s="2"/>
      <c r="V40" s="2"/>
      <c r="W40" s="2"/>
      <c r="X40" s="2">
        <v>40</v>
      </c>
      <c r="Y40" s="2">
        <v>40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>
        <v>40</v>
      </c>
      <c r="AT40" s="2">
        <v>40</v>
      </c>
      <c r="AU40" s="2">
        <v>40</v>
      </c>
      <c r="AV40" s="2">
        <v>40</v>
      </c>
      <c r="AW40" s="2">
        <v>40</v>
      </c>
      <c r="AX40" s="2"/>
      <c r="AY40" s="2"/>
      <c r="AZ40" s="2"/>
      <c r="BA40" s="2"/>
      <c r="BB40" s="2"/>
      <c r="BC40" s="2"/>
      <c r="BD40" s="2"/>
      <c r="BE40" s="2"/>
      <c r="BF40" s="2"/>
      <c r="BG40" s="2">
        <v>40</v>
      </c>
      <c r="BH40" s="2"/>
      <c r="BI40" s="2"/>
      <c r="BJ40" s="2"/>
      <c r="BK40" s="2">
        <v>40</v>
      </c>
      <c r="BL40" s="2"/>
      <c r="BM40" s="2">
        <v>40</v>
      </c>
      <c r="BN40" s="2"/>
      <c r="BO40" s="2"/>
      <c r="BP40" s="2"/>
      <c r="BQ40" s="2"/>
      <c r="BR40" s="2"/>
      <c r="BS40" s="2"/>
      <c r="BT40" s="2">
        <v>40</v>
      </c>
      <c r="BU40" s="2">
        <v>40</v>
      </c>
      <c r="BV40" s="2"/>
    </row>
    <row r="41" spans="1:74" ht="12.75">
      <c r="A41" s="2">
        <v>42</v>
      </c>
      <c r="B41" s="2" t="s">
        <v>174</v>
      </c>
      <c r="C41" s="2" t="s">
        <v>84</v>
      </c>
      <c r="D41" s="2" t="s">
        <v>87</v>
      </c>
      <c r="E41" s="2" t="s">
        <v>206</v>
      </c>
      <c r="F41" s="2"/>
      <c r="G41" s="2">
        <v>42</v>
      </c>
      <c r="H41" s="2">
        <v>42</v>
      </c>
      <c r="I41" s="2">
        <v>42</v>
      </c>
      <c r="J41" s="2">
        <v>42</v>
      </c>
      <c r="K41" s="2">
        <v>42</v>
      </c>
      <c r="L41" s="2">
        <v>42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42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>
        <v>42</v>
      </c>
      <c r="BI41" s="2"/>
      <c r="BJ41" s="2">
        <v>42</v>
      </c>
      <c r="BK41" s="2">
        <v>42</v>
      </c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12.75">
      <c r="A42" s="2">
        <v>18</v>
      </c>
      <c r="B42" s="2" t="s">
        <v>55</v>
      </c>
      <c r="C42" s="2" t="s">
        <v>84</v>
      </c>
      <c r="D42" s="2" t="s">
        <v>87</v>
      </c>
      <c r="E42" s="2" t="s">
        <v>206</v>
      </c>
      <c r="F42" s="3"/>
      <c r="G42" s="2">
        <v>18</v>
      </c>
      <c r="H42" s="2">
        <v>18</v>
      </c>
      <c r="I42" s="2">
        <v>18</v>
      </c>
      <c r="J42" s="2">
        <v>18</v>
      </c>
      <c r="K42" s="2">
        <v>18</v>
      </c>
      <c r="L42" s="2">
        <v>18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>
        <v>18</v>
      </c>
      <c r="BO42" s="2"/>
      <c r="BP42" s="2">
        <v>18</v>
      </c>
      <c r="BQ42" s="2">
        <v>18</v>
      </c>
      <c r="BR42" s="2"/>
      <c r="BS42" s="2"/>
      <c r="BT42" s="2"/>
      <c r="BU42" s="2"/>
      <c r="BV42" s="2"/>
    </row>
    <row r="43" spans="1:74" ht="12.75">
      <c r="A43" s="2">
        <v>43</v>
      </c>
      <c r="B43" s="2" t="s">
        <v>173</v>
      </c>
      <c r="C43" s="2" t="s">
        <v>83</v>
      </c>
      <c r="D43" s="2" t="s">
        <v>87</v>
      </c>
      <c r="E43" s="2" t="s">
        <v>206</v>
      </c>
      <c r="F43" s="2"/>
      <c r="G43" s="2">
        <v>43</v>
      </c>
      <c r="H43" s="2">
        <v>43</v>
      </c>
      <c r="I43" s="2"/>
      <c r="J43" s="2">
        <v>43</v>
      </c>
      <c r="K43" s="2"/>
      <c r="L43" s="2">
        <v>43</v>
      </c>
      <c r="M43" s="2"/>
      <c r="N43" s="2"/>
      <c r="O43" s="2"/>
      <c r="P43" s="2"/>
      <c r="Q43" s="2"/>
      <c r="R43" s="2"/>
      <c r="S43" s="2"/>
      <c r="T43" s="2">
        <v>43</v>
      </c>
      <c r="U43" s="2"/>
      <c r="V43" s="2"/>
      <c r="W43" s="2">
        <v>43</v>
      </c>
      <c r="X43" s="2"/>
      <c r="Y43" s="2">
        <v>43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.75">
      <c r="A44" s="2">
        <v>44</v>
      </c>
      <c r="B44" s="2" t="s">
        <v>175</v>
      </c>
      <c r="C44" s="2" t="s">
        <v>83</v>
      </c>
      <c r="D44" s="2" t="s">
        <v>87</v>
      </c>
      <c r="E44" s="2" t="s">
        <v>206</v>
      </c>
      <c r="F44" s="2"/>
      <c r="G44" s="2"/>
      <c r="H44" s="2"/>
      <c r="I44" s="2">
        <v>44</v>
      </c>
      <c r="J44" s="2"/>
      <c r="K44" s="2">
        <v>44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44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>
        <v>44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>
      <c r="A45" s="2"/>
      <c r="B45" s="2"/>
      <c r="C45" s="5" t="s">
        <v>213</v>
      </c>
      <c r="D45" s="2" t="s">
        <v>87</v>
      </c>
      <c r="E45" s="2" t="s">
        <v>206</v>
      </c>
      <c r="F45" s="2"/>
      <c r="G45" s="2">
        <f>COUNTA(G36:G44)</f>
        <v>7</v>
      </c>
      <c r="H45" s="2">
        <f aca="true" t="shared" si="8" ref="H45:BS45">COUNTA(H36:H44)</f>
        <v>7</v>
      </c>
      <c r="I45" s="2">
        <f t="shared" si="8"/>
        <v>6</v>
      </c>
      <c r="J45" s="2">
        <f t="shared" si="8"/>
        <v>6</v>
      </c>
      <c r="K45" s="2">
        <f t="shared" si="8"/>
        <v>6</v>
      </c>
      <c r="L45" s="2">
        <f t="shared" si="8"/>
        <v>6</v>
      </c>
      <c r="M45" s="2">
        <f t="shared" si="8"/>
        <v>1</v>
      </c>
      <c r="N45" s="2">
        <f t="shared" si="8"/>
        <v>1</v>
      </c>
      <c r="O45" s="2">
        <f t="shared" si="8"/>
        <v>0</v>
      </c>
      <c r="P45" s="2">
        <f t="shared" si="8"/>
        <v>1</v>
      </c>
      <c r="Q45" s="2">
        <f t="shared" si="8"/>
        <v>2</v>
      </c>
      <c r="R45" s="2">
        <f t="shared" si="8"/>
        <v>2</v>
      </c>
      <c r="S45" s="2">
        <f t="shared" si="8"/>
        <v>1</v>
      </c>
      <c r="T45" s="2">
        <f t="shared" si="8"/>
        <v>3</v>
      </c>
      <c r="U45" s="2">
        <f t="shared" si="8"/>
        <v>0</v>
      </c>
      <c r="V45" s="2">
        <f t="shared" si="8"/>
        <v>3</v>
      </c>
      <c r="W45" s="2">
        <f t="shared" si="8"/>
        <v>2</v>
      </c>
      <c r="X45" s="2">
        <f t="shared" si="8"/>
        <v>1</v>
      </c>
      <c r="Y45" s="2">
        <f t="shared" si="8"/>
        <v>3</v>
      </c>
      <c r="Z45" s="2">
        <f t="shared" si="8"/>
        <v>1</v>
      </c>
      <c r="AA45" s="2">
        <f t="shared" si="8"/>
        <v>0</v>
      </c>
      <c r="AB45" s="2">
        <f t="shared" si="8"/>
        <v>0</v>
      </c>
      <c r="AC45" s="2">
        <f t="shared" si="8"/>
        <v>0</v>
      </c>
      <c r="AD45" s="2">
        <f t="shared" si="8"/>
        <v>0</v>
      </c>
      <c r="AE45" s="2">
        <f t="shared" si="8"/>
        <v>0</v>
      </c>
      <c r="AF45" s="2">
        <f t="shared" si="8"/>
        <v>0</v>
      </c>
      <c r="AG45" s="2">
        <f t="shared" si="8"/>
        <v>0</v>
      </c>
      <c r="AH45" s="2">
        <f t="shared" si="8"/>
        <v>0</v>
      </c>
      <c r="AI45" s="2">
        <f t="shared" si="8"/>
        <v>0</v>
      </c>
      <c r="AJ45" s="2">
        <f t="shared" si="8"/>
        <v>0</v>
      </c>
      <c r="AK45" s="2">
        <f t="shared" si="8"/>
        <v>0</v>
      </c>
      <c r="AL45" s="2">
        <f t="shared" si="8"/>
        <v>0</v>
      </c>
      <c r="AM45" s="2">
        <f t="shared" si="8"/>
        <v>0</v>
      </c>
      <c r="AN45" s="2">
        <f t="shared" si="8"/>
        <v>0</v>
      </c>
      <c r="AO45" s="2">
        <f t="shared" si="8"/>
        <v>0</v>
      </c>
      <c r="AP45" s="2">
        <f t="shared" si="8"/>
        <v>0</v>
      </c>
      <c r="AQ45" s="2">
        <f t="shared" si="8"/>
        <v>1</v>
      </c>
      <c r="AR45" s="2">
        <f t="shared" si="8"/>
        <v>1</v>
      </c>
      <c r="AS45" s="2">
        <f t="shared" si="8"/>
        <v>1</v>
      </c>
      <c r="AT45" s="2">
        <f t="shared" si="8"/>
        <v>1</v>
      </c>
      <c r="AU45" s="2">
        <f t="shared" si="8"/>
        <v>1</v>
      </c>
      <c r="AV45" s="2">
        <f t="shared" si="8"/>
        <v>1</v>
      </c>
      <c r="AW45" s="2">
        <f t="shared" si="8"/>
        <v>1</v>
      </c>
      <c r="AX45" s="2">
        <f t="shared" si="8"/>
        <v>1</v>
      </c>
      <c r="AY45" s="2">
        <f t="shared" si="8"/>
        <v>0</v>
      </c>
      <c r="AZ45" s="2">
        <f t="shared" si="8"/>
        <v>0</v>
      </c>
      <c r="BA45" s="2">
        <f t="shared" si="8"/>
        <v>0</v>
      </c>
      <c r="BB45" s="2">
        <f t="shared" si="8"/>
        <v>0</v>
      </c>
      <c r="BC45" s="2">
        <f t="shared" si="8"/>
        <v>0</v>
      </c>
      <c r="BD45" s="2">
        <f t="shared" si="8"/>
        <v>1</v>
      </c>
      <c r="BE45" s="2">
        <f t="shared" si="8"/>
        <v>1</v>
      </c>
      <c r="BF45" s="2">
        <f t="shared" si="8"/>
        <v>0</v>
      </c>
      <c r="BG45" s="2">
        <f t="shared" si="8"/>
        <v>2</v>
      </c>
      <c r="BH45" s="2">
        <f t="shared" si="8"/>
        <v>1</v>
      </c>
      <c r="BI45" s="2">
        <f t="shared" si="8"/>
        <v>0</v>
      </c>
      <c r="BJ45" s="2">
        <f t="shared" si="8"/>
        <v>1</v>
      </c>
      <c r="BK45" s="2">
        <f t="shared" si="8"/>
        <v>3</v>
      </c>
      <c r="BL45" s="2">
        <f t="shared" si="8"/>
        <v>0</v>
      </c>
      <c r="BM45" s="2">
        <f t="shared" si="8"/>
        <v>1</v>
      </c>
      <c r="BN45" s="2">
        <f t="shared" si="8"/>
        <v>1</v>
      </c>
      <c r="BO45" s="2">
        <f t="shared" si="8"/>
        <v>0</v>
      </c>
      <c r="BP45" s="2">
        <f t="shared" si="8"/>
        <v>1</v>
      </c>
      <c r="BQ45" s="2">
        <f t="shared" si="8"/>
        <v>1</v>
      </c>
      <c r="BR45" s="2">
        <f t="shared" si="8"/>
        <v>1</v>
      </c>
      <c r="BS45" s="2">
        <f t="shared" si="8"/>
        <v>0</v>
      </c>
      <c r="BT45" s="2">
        <f>COUNTA(BT36:BT44)</f>
        <v>1</v>
      </c>
      <c r="BU45" s="2">
        <f>COUNTA(BU36:BU44)</f>
        <v>1</v>
      </c>
      <c r="BV45" s="2">
        <f>COUNTA(BV36:BV44)</f>
        <v>0</v>
      </c>
    </row>
    <row r="46" spans="1:74" ht="12.75">
      <c r="A46" s="2"/>
      <c r="B46" s="2"/>
      <c r="C46" s="5" t="s">
        <v>214</v>
      </c>
      <c r="E46" s="2"/>
      <c r="F46" s="2"/>
      <c r="G46" s="2" t="str">
        <f>CONCATENATE(G36," ",G37," ",G38," ",G39," ",G40," ",G41," ",G42," ",G43," ",G44)</f>
        <v>26 27  38 40 42 18 43 </v>
      </c>
      <c r="H46" s="2" t="str">
        <f aca="true" t="shared" si="9" ref="H46:BS46">CONCATENATE(H36," ",H37," ",H38," ",H39," ",H40," ",H41," ",H42," ",H43," ",H44)</f>
        <v>26 27  38 40 42 18 43 </v>
      </c>
      <c r="I46" s="2" t="str">
        <f t="shared" si="9"/>
        <v>26 27  38  42 18  44</v>
      </c>
      <c r="J46" s="2" t="str">
        <f t="shared" si="9"/>
        <v>26 27  38  42 18 43 </v>
      </c>
      <c r="K46" s="2" t="str">
        <f t="shared" si="9"/>
        <v>26 27  38  42 18  44</v>
      </c>
      <c r="L46" s="2" t="str">
        <f t="shared" si="9"/>
        <v>26 27  38  42 18 43 </v>
      </c>
      <c r="M46" s="2" t="str">
        <f t="shared" si="9"/>
        <v>26        </v>
      </c>
      <c r="N46" s="2" t="str">
        <f t="shared" si="9"/>
        <v>   38     </v>
      </c>
      <c r="O46" s="2" t="str">
        <f t="shared" si="9"/>
        <v>        </v>
      </c>
      <c r="P46" s="2" t="str">
        <f t="shared" si="9"/>
        <v>26 (EC/OC)        </v>
      </c>
      <c r="Q46" s="2" t="str">
        <f t="shared" si="9"/>
        <v> 27   40    </v>
      </c>
      <c r="R46" s="2" t="str">
        <f t="shared" si="9"/>
        <v> 27   40    </v>
      </c>
      <c r="S46" s="2" t="str">
        <f t="shared" si="9"/>
        <v>26        </v>
      </c>
      <c r="T46" s="2" t="str">
        <f t="shared" si="9"/>
        <v>   38 40   43 </v>
      </c>
      <c r="U46" s="2" t="str">
        <f t="shared" si="9"/>
        <v>        </v>
      </c>
      <c r="V46" s="2" t="str">
        <f t="shared" si="9"/>
        <v>26   38     44</v>
      </c>
      <c r="W46" s="2" t="str">
        <f t="shared" si="9"/>
        <v>26       43 </v>
      </c>
      <c r="X46" s="2" t="str">
        <f t="shared" si="9"/>
        <v>    40    </v>
      </c>
      <c r="Y46" s="2" t="str">
        <f t="shared" si="9"/>
        <v>   38 40   43 </v>
      </c>
      <c r="Z46" s="2" t="str">
        <f t="shared" si="9"/>
        <v>     42   </v>
      </c>
      <c r="AA46" s="2" t="str">
        <f t="shared" si="9"/>
        <v>        </v>
      </c>
      <c r="AB46" s="2" t="str">
        <f t="shared" si="9"/>
        <v>        </v>
      </c>
      <c r="AC46" s="2" t="str">
        <f t="shared" si="9"/>
        <v>        </v>
      </c>
      <c r="AD46" s="2" t="str">
        <f t="shared" si="9"/>
        <v>        </v>
      </c>
      <c r="AE46" s="2" t="str">
        <f t="shared" si="9"/>
        <v>        </v>
      </c>
      <c r="AF46" s="2" t="str">
        <f t="shared" si="9"/>
        <v>        </v>
      </c>
      <c r="AG46" s="2" t="str">
        <f t="shared" si="9"/>
        <v>        </v>
      </c>
      <c r="AH46" s="2" t="str">
        <f t="shared" si="9"/>
        <v>        </v>
      </c>
      <c r="AI46" s="2" t="str">
        <f t="shared" si="9"/>
        <v>        </v>
      </c>
      <c r="AJ46" s="2" t="str">
        <f t="shared" si="9"/>
        <v>        </v>
      </c>
      <c r="AK46" s="2" t="str">
        <f t="shared" si="9"/>
        <v>        </v>
      </c>
      <c r="AL46" s="2" t="str">
        <f t="shared" si="9"/>
        <v>        </v>
      </c>
      <c r="AM46" s="2" t="str">
        <f t="shared" si="9"/>
        <v>        </v>
      </c>
      <c r="AN46" s="2" t="str">
        <f t="shared" si="9"/>
        <v>        </v>
      </c>
      <c r="AO46" s="2" t="str">
        <f t="shared" si="9"/>
        <v>        </v>
      </c>
      <c r="AP46" s="2" t="str">
        <f t="shared" si="9"/>
        <v>        </v>
      </c>
      <c r="AQ46" s="2" t="str">
        <f t="shared" si="9"/>
        <v>   38     </v>
      </c>
      <c r="AR46" s="2" t="str">
        <f t="shared" si="9"/>
        <v>   38     </v>
      </c>
      <c r="AS46" s="2" t="str">
        <f t="shared" si="9"/>
        <v>    40    </v>
      </c>
      <c r="AT46" s="2" t="str">
        <f t="shared" si="9"/>
        <v>    40    </v>
      </c>
      <c r="AU46" s="2" t="str">
        <f t="shared" si="9"/>
        <v>    40    </v>
      </c>
      <c r="AV46" s="2" t="str">
        <f t="shared" si="9"/>
        <v>    40    </v>
      </c>
      <c r="AW46" s="2" t="str">
        <f t="shared" si="9"/>
        <v>    40    </v>
      </c>
      <c r="AX46" s="2" t="str">
        <f t="shared" si="9"/>
        <v>        44</v>
      </c>
      <c r="AY46" s="2" t="str">
        <f t="shared" si="9"/>
        <v>        </v>
      </c>
      <c r="AZ46" s="2" t="str">
        <f t="shared" si="9"/>
        <v>        </v>
      </c>
      <c r="BA46" s="2" t="str">
        <f t="shared" si="9"/>
        <v>        </v>
      </c>
      <c r="BB46" s="2" t="str">
        <f t="shared" si="9"/>
        <v>        </v>
      </c>
      <c r="BC46" s="2" t="str">
        <f t="shared" si="9"/>
        <v>        </v>
      </c>
      <c r="BD46" s="2" t="str">
        <f t="shared" si="9"/>
        <v> 27       </v>
      </c>
      <c r="BE46" s="2" t="str">
        <f t="shared" si="9"/>
        <v> 27       </v>
      </c>
      <c r="BF46" s="2" t="str">
        <f t="shared" si="9"/>
        <v>        </v>
      </c>
      <c r="BG46" s="2" t="str">
        <f t="shared" si="9"/>
        <v> 27   40    </v>
      </c>
      <c r="BH46" s="2" t="str">
        <f t="shared" si="9"/>
        <v>     42   </v>
      </c>
      <c r="BI46" s="2" t="str">
        <f t="shared" si="9"/>
        <v>        </v>
      </c>
      <c r="BJ46" s="2" t="str">
        <f t="shared" si="9"/>
        <v>     42   </v>
      </c>
      <c r="BK46" s="2" t="str">
        <f t="shared" si="9"/>
        <v>26    40 42   </v>
      </c>
      <c r="BL46" s="2" t="str">
        <f t="shared" si="9"/>
        <v>        </v>
      </c>
      <c r="BM46" s="2" t="str">
        <f t="shared" si="9"/>
        <v>    40    </v>
      </c>
      <c r="BN46" s="2" t="str">
        <f t="shared" si="9"/>
        <v>      18  </v>
      </c>
      <c r="BO46" s="2" t="str">
        <f t="shared" si="9"/>
        <v>        </v>
      </c>
      <c r="BP46" s="2" t="str">
        <f t="shared" si="9"/>
        <v>      18  </v>
      </c>
      <c r="BQ46" s="2" t="str">
        <f t="shared" si="9"/>
        <v>      18  </v>
      </c>
      <c r="BR46" s="2" t="str">
        <f t="shared" si="9"/>
        <v>26        </v>
      </c>
      <c r="BS46" s="2" t="str">
        <f t="shared" si="9"/>
        <v>        </v>
      </c>
      <c r="BT46" s="2" t="str">
        <f>CONCATENATE(BT36," ",BT37," ",BT38," ",BT39," ",BT40," ",BT41," ",BT42," ",BT43," ",BT44)</f>
        <v>    40    </v>
      </c>
      <c r="BU46" s="2" t="str">
        <f>CONCATENATE(BU36," ",BU37," ",BU38," ",BU39," ",BU40," ",BU41," ",BU42," ",BU43," ",BU44)</f>
        <v>    40    </v>
      </c>
      <c r="BV46" s="2" t="str">
        <f>CONCATENATE(BV36," ",BV37," ",BV38," ",BV39," ",BV40," ",BV41," ",BV42," ",BV43," ",BV44)</f>
        <v>        </v>
      </c>
    </row>
    <row r="47" spans="1:74" ht="12.75">
      <c r="A47" s="2"/>
      <c r="B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2.75">
      <c r="A48" s="2"/>
      <c r="B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2.75">
      <c r="A49" s="2"/>
      <c r="B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2.75">
      <c r="A50" s="2">
        <v>24</v>
      </c>
      <c r="B50" s="2" t="s">
        <v>68</v>
      </c>
      <c r="C50" s="2" t="s">
        <v>83</v>
      </c>
      <c r="D50" s="2" t="s">
        <v>93</v>
      </c>
      <c r="E50" s="3" t="s">
        <v>205</v>
      </c>
      <c r="F50" s="3"/>
      <c r="G50" s="2"/>
      <c r="H50" s="2"/>
      <c r="I50" s="2"/>
      <c r="J50" s="2"/>
      <c r="K50" s="2"/>
      <c r="L50" s="2">
        <v>24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 t="s">
        <v>128</v>
      </c>
      <c r="BG50" s="2"/>
      <c r="BH50" s="2"/>
      <c r="BI50" s="2"/>
      <c r="BJ50" s="2">
        <v>24</v>
      </c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2.75">
      <c r="A51" s="2"/>
      <c r="B51" s="2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2.75">
      <c r="A52" s="2"/>
      <c r="B52" s="2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2.75">
      <c r="A53" s="2">
        <v>19</v>
      </c>
      <c r="B53" s="2" t="s">
        <v>58</v>
      </c>
      <c r="C53" s="2" t="s">
        <v>91</v>
      </c>
      <c r="D53" s="2" t="s">
        <v>92</v>
      </c>
      <c r="E53" s="3" t="s">
        <v>205</v>
      </c>
      <c r="F53" s="3"/>
      <c r="G53" s="2">
        <v>19</v>
      </c>
      <c r="H53" s="2">
        <v>19</v>
      </c>
      <c r="I53" s="2">
        <v>19</v>
      </c>
      <c r="J53" s="2">
        <v>19</v>
      </c>
      <c r="K53" s="2"/>
      <c r="L53" s="2">
        <v>19</v>
      </c>
      <c r="M53" s="2">
        <v>19</v>
      </c>
      <c r="N53" s="2"/>
      <c r="O53" s="2"/>
      <c r="P53" s="2"/>
      <c r="Q53" s="2"/>
      <c r="R53" s="2" t="s">
        <v>123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>
        <v>19</v>
      </c>
      <c r="AF53" s="2"/>
      <c r="AG53" s="2"/>
      <c r="AH53" s="2"/>
      <c r="AI53" s="2"/>
      <c r="AJ53" s="2"/>
      <c r="AK53" s="2"/>
      <c r="AL53" s="2">
        <v>19</v>
      </c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2.75">
      <c r="A54" s="2">
        <v>20</v>
      </c>
      <c r="B54" s="2" t="s">
        <v>62</v>
      </c>
      <c r="C54" s="2" t="s">
        <v>84</v>
      </c>
      <c r="D54" s="2" t="s">
        <v>92</v>
      </c>
      <c r="E54" s="3" t="s">
        <v>205</v>
      </c>
      <c r="F54" s="3"/>
      <c r="G54" s="2"/>
      <c r="H54" s="2">
        <v>20</v>
      </c>
      <c r="I54" s="2" t="s">
        <v>125</v>
      </c>
      <c r="J54" s="2">
        <v>20</v>
      </c>
      <c r="K54" s="2"/>
      <c r="L54" s="2">
        <v>20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.75">
      <c r="A55" s="2">
        <v>5</v>
      </c>
      <c r="B55" s="2" t="s">
        <v>17</v>
      </c>
      <c r="C55" s="2" t="s">
        <v>84</v>
      </c>
      <c r="D55" s="2" t="s">
        <v>86</v>
      </c>
      <c r="E55" s="3" t="s">
        <v>205</v>
      </c>
      <c r="F55" s="3"/>
      <c r="G55" s="2">
        <v>5</v>
      </c>
      <c r="H55" s="2">
        <v>5</v>
      </c>
      <c r="I55" s="2">
        <v>5</v>
      </c>
      <c r="J55" s="2">
        <v>5</v>
      </c>
      <c r="K55" s="2">
        <v>5</v>
      </c>
      <c r="L55" s="2">
        <v>5</v>
      </c>
      <c r="M55" s="2"/>
      <c r="N55" s="2">
        <v>5</v>
      </c>
      <c r="O55" s="2"/>
      <c r="P55" s="2"/>
      <c r="Q55" s="2">
        <v>5</v>
      </c>
      <c r="R55" s="2">
        <v>5</v>
      </c>
      <c r="S55" s="2">
        <v>5</v>
      </c>
      <c r="T55" s="2"/>
      <c r="U55" s="2">
        <v>5</v>
      </c>
      <c r="V55" s="2"/>
      <c r="W55" s="2"/>
      <c r="X55" s="2">
        <v>5</v>
      </c>
      <c r="Y55" s="2"/>
      <c r="Z55" s="2"/>
      <c r="AA55" s="2"/>
      <c r="AB55" s="2">
        <v>5</v>
      </c>
      <c r="AC55" s="2">
        <v>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>
        <v>5</v>
      </c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.75">
      <c r="A56" s="2">
        <v>6</v>
      </c>
      <c r="B56" s="2" t="s">
        <v>27</v>
      </c>
      <c r="C56" s="2" t="s">
        <v>84</v>
      </c>
      <c r="D56" s="2" t="s">
        <v>86</v>
      </c>
      <c r="E56" s="3" t="s">
        <v>205</v>
      </c>
      <c r="F56" s="3"/>
      <c r="G56" s="2">
        <v>6</v>
      </c>
      <c r="H56" s="2">
        <v>6</v>
      </c>
      <c r="I56" s="2">
        <v>6</v>
      </c>
      <c r="J56" s="2">
        <v>6</v>
      </c>
      <c r="K56" s="2">
        <v>6</v>
      </c>
      <c r="L56" s="2">
        <v>6</v>
      </c>
      <c r="M56" s="2"/>
      <c r="N56" s="2">
        <v>6</v>
      </c>
      <c r="O56" s="2"/>
      <c r="P56" s="2"/>
      <c r="Q56" s="2">
        <v>6</v>
      </c>
      <c r="R56" s="2">
        <v>6</v>
      </c>
      <c r="S56" s="2">
        <v>6</v>
      </c>
      <c r="T56" s="2"/>
      <c r="U56" s="2">
        <v>6</v>
      </c>
      <c r="V56" s="2"/>
      <c r="W56" s="2"/>
      <c r="X56" s="2">
        <v>6</v>
      </c>
      <c r="Y56" s="2"/>
      <c r="Z56" s="2"/>
      <c r="AA56" s="2"/>
      <c r="AB56" s="2">
        <v>6</v>
      </c>
      <c r="AC56" s="2">
        <v>6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>
        <v>6</v>
      </c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.75">
      <c r="A57" s="2">
        <v>45</v>
      </c>
      <c r="B57" s="2" t="s">
        <v>177</v>
      </c>
      <c r="C57" s="2" t="s">
        <v>178</v>
      </c>
      <c r="D57" s="2" t="s">
        <v>85</v>
      </c>
      <c r="E57" s="3" t="s">
        <v>205</v>
      </c>
      <c r="F57" s="2"/>
      <c r="G57" s="2">
        <v>45</v>
      </c>
      <c r="H57" s="2">
        <v>45</v>
      </c>
      <c r="I57" s="2"/>
      <c r="J57" s="2"/>
      <c r="K57" s="2"/>
      <c r="L57" s="2">
        <v>45</v>
      </c>
      <c r="M57" s="2"/>
      <c r="N57" s="2">
        <v>45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>
        <v>45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>
        <v>45</v>
      </c>
      <c r="AZ57" s="2"/>
      <c r="BA57" s="2"/>
      <c r="BB57" s="2"/>
      <c r="BC57" s="2"/>
      <c r="BD57" s="2"/>
      <c r="BE57" s="2"/>
      <c r="BF57" s="2"/>
      <c r="BG57" s="2"/>
      <c r="BH57" s="2">
        <v>45</v>
      </c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>
        <v>45</v>
      </c>
    </row>
    <row r="58" spans="1:74" ht="12.75">
      <c r="A58" s="2">
        <v>14</v>
      </c>
      <c r="B58" s="2" t="s">
        <v>45</v>
      </c>
      <c r="C58" s="2" t="s">
        <v>89</v>
      </c>
      <c r="D58" s="2" t="s">
        <v>90</v>
      </c>
      <c r="E58" s="3" t="s">
        <v>205</v>
      </c>
      <c r="F58" s="3"/>
      <c r="G58" s="2">
        <v>14</v>
      </c>
      <c r="H58" s="2">
        <v>14</v>
      </c>
      <c r="I58" s="2">
        <v>14</v>
      </c>
      <c r="J58" s="2">
        <v>14</v>
      </c>
      <c r="K58" s="2">
        <v>14</v>
      </c>
      <c r="L58" s="2">
        <v>14</v>
      </c>
      <c r="M58" s="2">
        <v>14</v>
      </c>
      <c r="N58" s="2"/>
      <c r="O58" s="2"/>
      <c r="P58" s="2" t="s">
        <v>114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.75">
      <c r="A59" s="2">
        <v>16</v>
      </c>
      <c r="B59" s="2" t="s">
        <v>53</v>
      </c>
      <c r="C59" s="2" t="s">
        <v>84</v>
      </c>
      <c r="D59" s="2" t="s">
        <v>90</v>
      </c>
      <c r="E59" s="3" t="s">
        <v>205</v>
      </c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2.75">
      <c r="A60" s="2">
        <v>10</v>
      </c>
      <c r="B60" s="2" t="s">
        <v>36</v>
      </c>
      <c r="C60" s="2" t="s">
        <v>84</v>
      </c>
      <c r="D60" s="2" t="s">
        <v>85</v>
      </c>
      <c r="E60" s="3" t="s">
        <v>205</v>
      </c>
      <c r="F60" s="3"/>
      <c r="G60" s="2">
        <v>10</v>
      </c>
      <c r="H60" s="2">
        <v>10</v>
      </c>
      <c r="I60" s="2">
        <v>10</v>
      </c>
      <c r="J60" s="2">
        <v>10</v>
      </c>
      <c r="K60" s="2">
        <v>10</v>
      </c>
      <c r="L60" s="2">
        <v>10</v>
      </c>
      <c r="M60" s="2"/>
      <c r="N60" s="2">
        <v>10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.75">
      <c r="A61" s="2">
        <v>17</v>
      </c>
      <c r="B61" s="2" t="s">
        <v>54</v>
      </c>
      <c r="C61" s="2" t="s">
        <v>84</v>
      </c>
      <c r="D61" s="2" t="s">
        <v>90</v>
      </c>
      <c r="E61" s="3" t="s">
        <v>205</v>
      </c>
      <c r="F61" s="3"/>
      <c r="G61" s="2"/>
      <c r="H61" s="2"/>
      <c r="I61" s="2">
        <v>17</v>
      </c>
      <c r="J61" s="2"/>
      <c r="K61" s="2">
        <v>17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.75">
      <c r="A62" s="2">
        <v>23</v>
      </c>
      <c r="B62" s="2" t="s">
        <v>67</v>
      </c>
      <c r="C62" s="2" t="s">
        <v>83</v>
      </c>
      <c r="D62" s="2" t="s">
        <v>87</v>
      </c>
      <c r="E62" s="3" t="s">
        <v>205</v>
      </c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.75">
      <c r="A63" s="2">
        <v>18</v>
      </c>
      <c r="B63" s="2" t="s">
        <v>55</v>
      </c>
      <c r="C63" s="2" t="s">
        <v>84</v>
      </c>
      <c r="D63" s="2" t="s">
        <v>87</v>
      </c>
      <c r="E63" s="3" t="s">
        <v>205</v>
      </c>
      <c r="F63" s="3"/>
      <c r="G63" s="2">
        <v>18</v>
      </c>
      <c r="H63" s="2">
        <v>18</v>
      </c>
      <c r="I63" s="2">
        <v>18</v>
      </c>
      <c r="J63" s="2">
        <v>18</v>
      </c>
      <c r="K63" s="2">
        <v>18</v>
      </c>
      <c r="L63" s="2">
        <v>18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>
        <v>18</v>
      </c>
      <c r="BO63" s="2"/>
      <c r="BP63" s="2">
        <v>18</v>
      </c>
      <c r="BQ63" s="2">
        <v>18</v>
      </c>
      <c r="BR63" s="2"/>
      <c r="BS63" s="2"/>
      <c r="BT63" s="2"/>
      <c r="BU63" s="2"/>
      <c r="BV63" s="2"/>
    </row>
    <row r="64" spans="1:74" ht="12.75">
      <c r="A64" s="2">
        <v>43</v>
      </c>
      <c r="B64" s="2" t="s">
        <v>173</v>
      </c>
      <c r="C64" s="2" t="s">
        <v>83</v>
      </c>
      <c r="D64" s="2" t="s">
        <v>87</v>
      </c>
      <c r="E64" s="3" t="s">
        <v>205</v>
      </c>
      <c r="F64" s="2"/>
      <c r="G64" s="2">
        <v>43</v>
      </c>
      <c r="H64" s="2">
        <v>43</v>
      </c>
      <c r="I64" s="2"/>
      <c r="J64" s="2">
        <v>43</v>
      </c>
      <c r="K64" s="2"/>
      <c r="L64" s="2">
        <v>43</v>
      </c>
      <c r="M64" s="2"/>
      <c r="N64" s="2"/>
      <c r="O64" s="2"/>
      <c r="P64" s="2"/>
      <c r="Q64" s="2"/>
      <c r="R64" s="2"/>
      <c r="S64" s="2"/>
      <c r="T64" s="2">
        <v>43</v>
      </c>
      <c r="U64" s="2"/>
      <c r="V64" s="2"/>
      <c r="W64" s="2">
        <v>43</v>
      </c>
      <c r="X64" s="2"/>
      <c r="Y64" s="2">
        <v>43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.75">
      <c r="A65" s="2">
        <v>44</v>
      </c>
      <c r="B65" s="2" t="s">
        <v>175</v>
      </c>
      <c r="C65" s="2" t="s">
        <v>83</v>
      </c>
      <c r="D65" s="2" t="s">
        <v>87</v>
      </c>
      <c r="E65" s="3" t="s">
        <v>205</v>
      </c>
      <c r="F65" s="2"/>
      <c r="G65" s="2"/>
      <c r="H65" s="2"/>
      <c r="I65" s="2">
        <v>44</v>
      </c>
      <c r="J65" s="2"/>
      <c r="K65" s="2">
        <v>44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44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>
        <v>44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.75">
      <c r="A66" s="4">
        <v>30</v>
      </c>
      <c r="B66" s="4" t="s">
        <v>135</v>
      </c>
      <c r="C66" s="4" t="s">
        <v>84</v>
      </c>
      <c r="D66" s="4" t="s">
        <v>93</v>
      </c>
      <c r="E66" s="4" t="s">
        <v>136</v>
      </c>
      <c r="F66" s="4"/>
      <c r="G66" s="4">
        <v>30</v>
      </c>
      <c r="H66" s="4">
        <v>30</v>
      </c>
      <c r="I66" s="4" t="s">
        <v>138</v>
      </c>
      <c r="J66" s="4">
        <v>30</v>
      </c>
      <c r="K66" s="4"/>
      <c r="L66" s="4"/>
      <c r="M66" s="4">
        <v>30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>
        <v>30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12.75">
      <c r="A67" s="4">
        <v>31</v>
      </c>
      <c r="B67" s="4" t="s">
        <v>140</v>
      </c>
      <c r="C67" s="4" t="s">
        <v>84</v>
      </c>
      <c r="D67" s="4" t="s">
        <v>93</v>
      </c>
      <c r="E67" s="4" t="s">
        <v>136</v>
      </c>
      <c r="F67" s="4"/>
      <c r="G67" s="4">
        <v>31</v>
      </c>
      <c r="H67" s="4">
        <v>31</v>
      </c>
      <c r="I67" s="4">
        <v>31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>
        <v>31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12.75">
      <c r="A68" s="2">
        <v>32</v>
      </c>
      <c r="B68" s="2" t="s">
        <v>142</v>
      </c>
      <c r="C68" s="2" t="s">
        <v>143</v>
      </c>
      <c r="D68" s="2" t="s">
        <v>93</v>
      </c>
      <c r="E68" s="2" t="s">
        <v>136</v>
      </c>
      <c r="F68" s="2"/>
      <c r="G68" s="2">
        <v>32</v>
      </c>
      <c r="H68" s="2">
        <v>32</v>
      </c>
      <c r="I68" s="2">
        <v>32</v>
      </c>
      <c r="J68" s="2">
        <v>32</v>
      </c>
      <c r="K68" s="4">
        <v>32</v>
      </c>
      <c r="L68" s="2">
        <v>32</v>
      </c>
      <c r="M68" s="2"/>
      <c r="N68" s="2">
        <v>32</v>
      </c>
      <c r="O68" s="2">
        <v>32</v>
      </c>
      <c r="P68" s="2"/>
      <c r="Q68" s="2"/>
      <c r="R68" s="2"/>
      <c r="S68" s="2"/>
      <c r="T68" s="2"/>
      <c r="U68" s="4">
        <v>32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>
        <v>32</v>
      </c>
      <c r="AP68" s="4">
        <v>32</v>
      </c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2.75">
      <c r="A69" s="2">
        <v>21</v>
      </c>
      <c r="B69" s="2" t="s">
        <v>64</v>
      </c>
      <c r="C69" s="2" t="s">
        <v>84</v>
      </c>
      <c r="D69" s="2" t="s">
        <v>92</v>
      </c>
      <c r="E69" s="3" t="s">
        <v>136</v>
      </c>
      <c r="F69" s="3"/>
      <c r="G69" s="2">
        <v>21</v>
      </c>
      <c r="H69" s="2">
        <v>21</v>
      </c>
      <c r="I69" s="2" t="s">
        <v>126</v>
      </c>
      <c r="J69" s="2"/>
      <c r="K69" s="2">
        <v>21</v>
      </c>
      <c r="L69" s="2">
        <v>21</v>
      </c>
      <c r="M69" s="2"/>
      <c r="N69" s="2"/>
      <c r="O69" s="2"/>
      <c r="P69" s="2">
        <v>21</v>
      </c>
      <c r="Q69" s="2"/>
      <c r="R69" s="2"/>
      <c r="S69" s="2"/>
      <c r="T69" s="2">
        <v>21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2.75">
      <c r="A70" s="2"/>
      <c r="B70" s="2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2.75">
      <c r="A71" s="2"/>
      <c r="B71" s="2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ht="12.75">
      <c r="A72" s="2"/>
      <c r="B72" s="2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ht="12.75">
      <c r="A73" s="2"/>
      <c r="B73" s="2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12.75">
      <c r="A74" s="2"/>
      <c r="B74" s="2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2">
        <v>1</v>
      </c>
      <c r="B75" s="2" t="s">
        <v>0</v>
      </c>
      <c r="C75" s="2" t="s">
        <v>83</v>
      </c>
      <c r="D75" s="2" t="s">
        <v>93</v>
      </c>
      <c r="E75" s="3" t="s">
        <v>134</v>
      </c>
      <c r="F75" s="3"/>
      <c r="G75" s="2"/>
      <c r="H75" s="2"/>
      <c r="I75" s="2"/>
      <c r="J75" s="2"/>
      <c r="K75" s="2">
        <v>1</v>
      </c>
      <c r="L75" s="2"/>
      <c r="M75" s="2"/>
      <c r="N75" s="2"/>
      <c r="O75" s="2"/>
      <c r="P75" s="2">
        <v>1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>
        <v>1</v>
      </c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2">
        <v>15</v>
      </c>
      <c r="B76" s="2" t="s">
        <v>46</v>
      </c>
      <c r="C76" s="2" t="s">
        <v>83</v>
      </c>
      <c r="D76" s="2" t="s">
        <v>93</v>
      </c>
      <c r="E76" s="3" t="s">
        <v>134</v>
      </c>
      <c r="F76" s="3"/>
      <c r="G76" s="2">
        <v>15</v>
      </c>
      <c r="H76" s="2">
        <v>15</v>
      </c>
      <c r="I76" s="2"/>
      <c r="J76" s="2">
        <v>15</v>
      </c>
      <c r="K76" s="2"/>
      <c r="L76" s="2">
        <v>15</v>
      </c>
      <c r="M76" s="2"/>
      <c r="N76" s="2"/>
      <c r="O76" s="2"/>
      <c r="P76" s="2"/>
      <c r="Q76" s="2"/>
      <c r="R76" s="2"/>
      <c r="S76" s="2">
        <v>15</v>
      </c>
      <c r="T76" s="2"/>
      <c r="U76" s="2"/>
      <c r="V76" s="2"/>
      <c r="W76" s="2">
        <v>15</v>
      </c>
      <c r="X76" s="2"/>
      <c r="Y76" s="2"/>
      <c r="Z76" s="2"/>
      <c r="AA76" s="2"/>
      <c r="AB76" s="2"/>
      <c r="AC76" s="2"/>
      <c r="AD76" s="2">
        <v>15</v>
      </c>
      <c r="AE76" s="2"/>
      <c r="AF76" s="2"/>
      <c r="AG76" s="2"/>
      <c r="AH76" s="2"/>
      <c r="AI76" s="2"/>
      <c r="AJ76" s="2"/>
      <c r="AK76" s="2">
        <v>15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 t="s">
        <v>104</v>
      </c>
      <c r="BF76" s="2">
        <v>15</v>
      </c>
      <c r="BG76" s="2">
        <v>15</v>
      </c>
      <c r="BH76" s="2">
        <v>15</v>
      </c>
      <c r="BI76" s="2"/>
      <c r="BJ76" s="2"/>
      <c r="BK76" s="2"/>
      <c r="BL76" s="2">
        <v>15</v>
      </c>
      <c r="BM76" s="2">
        <v>15</v>
      </c>
      <c r="BN76" s="2">
        <v>15</v>
      </c>
      <c r="BO76" s="2"/>
      <c r="BP76" s="2"/>
      <c r="BQ76" s="2"/>
      <c r="BR76" s="2"/>
      <c r="BS76" s="2"/>
      <c r="BT76" s="2"/>
      <c r="BU76" s="2"/>
      <c r="BV76" s="2"/>
    </row>
    <row r="77" spans="1:74" ht="12.75">
      <c r="A77" s="2">
        <v>25</v>
      </c>
      <c r="B77" s="2" t="s">
        <v>71</v>
      </c>
      <c r="C77" s="2" t="s">
        <v>83</v>
      </c>
      <c r="D77" s="2" t="s">
        <v>93</v>
      </c>
      <c r="E77" s="3" t="s">
        <v>134</v>
      </c>
      <c r="F77" s="3"/>
      <c r="G77" s="2"/>
      <c r="H77" s="2"/>
      <c r="I77" s="2"/>
      <c r="J77" s="2"/>
      <c r="K77" s="2">
        <v>25</v>
      </c>
      <c r="L77" s="2"/>
      <c r="M77" s="2">
        <v>25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>
        <v>25</v>
      </c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ht="12.75">
      <c r="A78" s="2">
        <v>52</v>
      </c>
      <c r="B78" s="2" t="s">
        <v>191</v>
      </c>
      <c r="C78" s="2" t="s">
        <v>143</v>
      </c>
      <c r="D78" s="2" t="s">
        <v>93</v>
      </c>
      <c r="E78" s="2" t="s">
        <v>134</v>
      </c>
      <c r="F78" s="2"/>
      <c r="G78" s="2">
        <v>52</v>
      </c>
      <c r="H78" s="2">
        <v>52</v>
      </c>
      <c r="I78" s="2">
        <v>52</v>
      </c>
      <c r="J78" s="2">
        <v>52</v>
      </c>
      <c r="K78" s="4">
        <v>52</v>
      </c>
      <c r="L78" s="2"/>
      <c r="M78" s="4">
        <v>52</v>
      </c>
      <c r="N78" s="4">
        <v>52</v>
      </c>
      <c r="O78" s="4">
        <v>52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4" t="s">
        <v>192</v>
      </c>
      <c r="AA78" s="2"/>
      <c r="AB78" s="2"/>
      <c r="AC78" s="2"/>
      <c r="AD78" s="2"/>
      <c r="AE78" s="2"/>
      <c r="AF78" s="2">
        <v>52</v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4">
        <v>52</v>
      </c>
      <c r="BC78" s="4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4"/>
      <c r="BP78" s="2"/>
      <c r="BQ78" s="2"/>
      <c r="BR78" s="2"/>
      <c r="BS78" s="2"/>
      <c r="BT78" s="2"/>
      <c r="BU78" s="2"/>
      <c r="BV78" s="2"/>
    </row>
    <row r="79" spans="1:74" ht="12.75">
      <c r="A79" s="2">
        <v>53</v>
      </c>
      <c r="B79" s="2" t="s">
        <v>194</v>
      </c>
      <c r="C79" s="2" t="s">
        <v>143</v>
      </c>
      <c r="D79" s="2" t="s">
        <v>93</v>
      </c>
      <c r="E79" s="2" t="s">
        <v>134</v>
      </c>
      <c r="F79" s="2"/>
      <c r="G79" s="2">
        <v>53</v>
      </c>
      <c r="H79" s="2">
        <v>53</v>
      </c>
      <c r="I79" s="2">
        <v>53</v>
      </c>
      <c r="J79" s="4">
        <v>53</v>
      </c>
      <c r="K79" s="2"/>
      <c r="L79" s="2"/>
      <c r="M79" s="2"/>
      <c r="N79" s="2"/>
      <c r="O79" s="2"/>
      <c r="P79" s="2"/>
      <c r="Q79" s="4">
        <v>53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ht="12.75">
      <c r="A80" s="2">
        <v>54</v>
      </c>
      <c r="B80" s="2" t="s">
        <v>195</v>
      </c>
      <c r="C80" s="2" t="s">
        <v>143</v>
      </c>
      <c r="D80" s="2" t="s">
        <v>93</v>
      </c>
      <c r="E80" s="2" t="s">
        <v>134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ht="12.75">
      <c r="A81" s="4">
        <v>55</v>
      </c>
      <c r="B81" s="4" t="s">
        <v>196</v>
      </c>
      <c r="C81" s="4" t="s">
        <v>143</v>
      </c>
      <c r="D81" s="4" t="s">
        <v>93</v>
      </c>
      <c r="E81" s="2" t="s">
        <v>134</v>
      </c>
      <c r="F81" s="2"/>
      <c r="G81" s="4">
        <v>54</v>
      </c>
      <c r="H81" s="4">
        <v>54</v>
      </c>
      <c r="I81" s="4">
        <v>54</v>
      </c>
      <c r="J81" s="4">
        <v>54</v>
      </c>
      <c r="K81" s="4"/>
      <c r="L81" s="4"/>
      <c r="M81" s="4">
        <v>54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12.75">
      <c r="A82" s="2">
        <v>56</v>
      </c>
      <c r="B82" s="2" t="s">
        <v>197</v>
      </c>
      <c r="C82" s="2" t="s">
        <v>143</v>
      </c>
      <c r="D82" s="2" t="s">
        <v>93</v>
      </c>
      <c r="E82" s="2" t="s">
        <v>134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ht="12.75">
      <c r="A83" s="2">
        <v>57</v>
      </c>
      <c r="B83" s="2" t="s">
        <v>198</v>
      </c>
      <c r="C83" s="2" t="s">
        <v>143</v>
      </c>
      <c r="D83" s="2" t="s">
        <v>93</v>
      </c>
      <c r="E83" s="2" t="s">
        <v>134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ht="12.75">
      <c r="A84" s="2">
        <v>58</v>
      </c>
      <c r="B84" s="2" t="s">
        <v>199</v>
      </c>
      <c r="C84" s="2" t="s">
        <v>143</v>
      </c>
      <c r="D84" s="2" t="s">
        <v>93</v>
      </c>
      <c r="E84" s="2" t="s">
        <v>134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ht="12.75">
      <c r="A85" s="2">
        <v>22</v>
      </c>
      <c r="B85" s="2" t="s">
        <v>65</v>
      </c>
      <c r="C85" s="2" t="s">
        <v>83</v>
      </c>
      <c r="D85" s="2" t="s">
        <v>92</v>
      </c>
      <c r="E85" s="3" t="s">
        <v>134</v>
      </c>
      <c r="F85" s="3"/>
      <c r="G85" s="2">
        <v>22</v>
      </c>
      <c r="H85" s="2">
        <v>22</v>
      </c>
      <c r="I85" s="2">
        <v>22</v>
      </c>
      <c r="J85" s="2"/>
      <c r="K85" s="2"/>
      <c r="L85" s="2">
        <v>22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>
        <v>22</v>
      </c>
      <c r="BE85" s="2">
        <v>22</v>
      </c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ht="12.75">
      <c r="A86" s="2">
        <v>29</v>
      </c>
      <c r="B86" s="2" t="s">
        <v>132</v>
      </c>
      <c r="C86" s="2" t="s">
        <v>84</v>
      </c>
      <c r="D86" s="2" t="s">
        <v>92</v>
      </c>
      <c r="E86" s="2" t="s">
        <v>134</v>
      </c>
      <c r="F86" s="2"/>
      <c r="G86" s="2">
        <v>29</v>
      </c>
      <c r="H86" s="2">
        <v>29</v>
      </c>
      <c r="I86" s="2" t="s">
        <v>137</v>
      </c>
      <c r="J86" s="2">
        <v>29</v>
      </c>
      <c r="K86" s="2">
        <v>29</v>
      </c>
      <c r="L86" s="2">
        <v>29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ht="12.75">
      <c r="A87" s="2">
        <v>51</v>
      </c>
      <c r="B87" s="2" t="s">
        <v>190</v>
      </c>
      <c r="C87" s="2" t="s">
        <v>83</v>
      </c>
      <c r="D87" s="2" t="s">
        <v>92</v>
      </c>
      <c r="E87" s="2" t="s">
        <v>134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ht="12.75">
      <c r="A88" s="2">
        <v>41</v>
      </c>
      <c r="B88" s="2" t="s">
        <v>169</v>
      </c>
      <c r="C88" s="2" t="s">
        <v>170</v>
      </c>
      <c r="D88" s="2" t="s">
        <v>171</v>
      </c>
      <c r="E88" s="2" t="s">
        <v>134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ht="12.75">
      <c r="A89" s="2">
        <v>3</v>
      </c>
      <c r="B89" s="2" t="s">
        <v>11</v>
      </c>
      <c r="C89" s="2" t="s">
        <v>84</v>
      </c>
      <c r="D89" s="2" t="s">
        <v>86</v>
      </c>
      <c r="E89" s="3" t="s">
        <v>134</v>
      </c>
      <c r="F89" s="3"/>
      <c r="G89" s="2">
        <v>3</v>
      </c>
      <c r="H89" s="2"/>
      <c r="I89" s="2">
        <v>3</v>
      </c>
      <c r="J89" s="2">
        <v>3</v>
      </c>
      <c r="K89" s="2">
        <v>3</v>
      </c>
      <c r="L89" s="2"/>
      <c r="M89" s="2">
        <v>3</v>
      </c>
      <c r="N89" s="2"/>
      <c r="O89" s="2">
        <v>3</v>
      </c>
      <c r="P89" s="2">
        <v>3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>
        <v>3</v>
      </c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ht="12.75">
      <c r="A90" s="2">
        <v>4</v>
      </c>
      <c r="B90" s="2" t="s">
        <v>16</v>
      </c>
      <c r="C90" s="2" t="s">
        <v>83</v>
      </c>
      <c r="D90" s="2" t="s">
        <v>86</v>
      </c>
      <c r="E90" s="3" t="s">
        <v>134</v>
      </c>
      <c r="F90" s="3"/>
      <c r="G90" s="2">
        <v>4</v>
      </c>
      <c r="H90" s="2">
        <v>4</v>
      </c>
      <c r="I90" s="2">
        <v>4</v>
      </c>
      <c r="J90" s="2"/>
      <c r="K90" s="2">
        <v>4</v>
      </c>
      <c r="L90" s="2"/>
      <c r="M90" s="2"/>
      <c r="N90" s="2"/>
      <c r="O90" s="2"/>
      <c r="P90" s="2">
        <v>4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ht="12.75">
      <c r="A91" s="2">
        <v>2</v>
      </c>
      <c r="B91" s="2" t="s">
        <v>5</v>
      </c>
      <c r="C91" s="2" t="s">
        <v>84</v>
      </c>
      <c r="D91" s="2" t="s">
        <v>85</v>
      </c>
      <c r="E91" s="3" t="s">
        <v>134</v>
      </c>
      <c r="F91" s="3"/>
      <c r="G91" s="2">
        <v>2</v>
      </c>
      <c r="H91" s="2">
        <v>2</v>
      </c>
      <c r="I91" s="2">
        <v>2</v>
      </c>
      <c r="J91" s="2"/>
      <c r="K91" s="2">
        <v>2</v>
      </c>
      <c r="L91" s="2"/>
      <c r="M91" s="2"/>
      <c r="N91" s="2">
        <v>2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>
        <v>2</v>
      </c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ht="12.75">
      <c r="A92" s="2">
        <v>13</v>
      </c>
      <c r="B92" s="2" t="s">
        <v>44</v>
      </c>
      <c r="C92" s="2" t="s">
        <v>89</v>
      </c>
      <c r="D92" s="2" t="s">
        <v>90</v>
      </c>
      <c r="E92" s="3" t="s">
        <v>134</v>
      </c>
      <c r="F92" s="3"/>
      <c r="G92" s="2"/>
      <c r="H92" s="2"/>
      <c r="I92" s="2">
        <v>13</v>
      </c>
      <c r="J92" s="2"/>
      <c r="K92" s="2"/>
      <c r="L92" s="2">
        <v>13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ht="12.75">
      <c r="A93" s="2">
        <v>33</v>
      </c>
      <c r="B93" s="2" t="s">
        <v>146</v>
      </c>
      <c r="C93" s="2" t="s">
        <v>147</v>
      </c>
      <c r="D93" s="2" t="s">
        <v>85</v>
      </c>
      <c r="E93" s="2" t="s">
        <v>134</v>
      </c>
      <c r="F93" s="2"/>
      <c r="G93" s="2">
        <v>33</v>
      </c>
      <c r="H93" s="2">
        <v>33</v>
      </c>
      <c r="I93" s="2">
        <v>33</v>
      </c>
      <c r="J93" s="2">
        <v>33</v>
      </c>
      <c r="K93" s="2"/>
      <c r="L93" s="2">
        <v>33</v>
      </c>
      <c r="M93" s="2">
        <v>33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ht="12.75">
      <c r="A94" s="2">
        <v>34</v>
      </c>
      <c r="B94" s="2" t="s">
        <v>148</v>
      </c>
      <c r="C94" s="2" t="s">
        <v>84</v>
      </c>
      <c r="D94" s="2" t="s">
        <v>85</v>
      </c>
      <c r="E94" s="2" t="s">
        <v>134</v>
      </c>
      <c r="F94" s="2"/>
      <c r="G94" s="2">
        <v>34</v>
      </c>
      <c r="H94" s="2">
        <v>34</v>
      </c>
      <c r="I94" s="2">
        <v>34</v>
      </c>
      <c r="J94" s="2">
        <v>34</v>
      </c>
      <c r="K94" s="2">
        <v>34</v>
      </c>
      <c r="L94" s="2">
        <v>34</v>
      </c>
      <c r="M94" s="2"/>
      <c r="N94" s="2"/>
      <c r="O94" s="2">
        <v>34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 t="s">
        <v>149</v>
      </c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ht="12.75">
      <c r="A95" s="2">
        <v>11</v>
      </c>
      <c r="B95" s="2" t="s">
        <v>37</v>
      </c>
      <c r="C95" s="2" t="s">
        <v>84</v>
      </c>
      <c r="D95" s="2" t="s">
        <v>85</v>
      </c>
      <c r="E95" s="2" t="s">
        <v>134</v>
      </c>
      <c r="F95" s="3"/>
      <c r="G95" s="2">
        <v>11</v>
      </c>
      <c r="H95" s="2">
        <v>11</v>
      </c>
      <c r="I95" s="2">
        <v>11</v>
      </c>
      <c r="J95" s="2">
        <v>11</v>
      </c>
      <c r="K95" s="2">
        <v>11</v>
      </c>
      <c r="L95" s="2"/>
      <c r="M95" s="2">
        <v>11</v>
      </c>
      <c r="N95" s="2"/>
      <c r="O95" s="2"/>
      <c r="P95" s="2">
        <v>11</v>
      </c>
      <c r="Q95" s="2">
        <v>11</v>
      </c>
      <c r="R95" s="2"/>
      <c r="S95" s="2">
        <v>11</v>
      </c>
      <c r="T95" s="2"/>
      <c r="U95" s="2">
        <v>11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>
        <v>11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>
        <v>11</v>
      </c>
      <c r="BE95" s="2">
        <v>11</v>
      </c>
      <c r="BF95" s="2"/>
      <c r="BG95" s="2">
        <v>11</v>
      </c>
      <c r="BH95" s="2">
        <v>11</v>
      </c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ht="12.75">
      <c r="A96" s="2">
        <v>10</v>
      </c>
      <c r="B96" s="2" t="s">
        <v>36</v>
      </c>
      <c r="C96" s="2" t="s">
        <v>84</v>
      </c>
      <c r="D96" s="2" t="s">
        <v>85</v>
      </c>
      <c r="E96" s="2" t="s">
        <v>134</v>
      </c>
      <c r="F96" s="3"/>
      <c r="G96" s="2">
        <v>10</v>
      </c>
      <c r="H96" s="2">
        <v>10</v>
      </c>
      <c r="I96" s="2">
        <v>10</v>
      </c>
      <c r="J96" s="2">
        <v>10</v>
      </c>
      <c r="K96" s="2">
        <v>10</v>
      </c>
      <c r="L96" s="2">
        <v>10</v>
      </c>
      <c r="M96" s="2"/>
      <c r="N96" s="2">
        <v>10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ht="12.75">
      <c r="A97" s="2">
        <v>7</v>
      </c>
      <c r="B97" s="2" t="s">
        <v>31</v>
      </c>
      <c r="C97" s="2" t="s">
        <v>84</v>
      </c>
      <c r="D97" s="2" t="s">
        <v>87</v>
      </c>
      <c r="E97" s="3" t="s">
        <v>134</v>
      </c>
      <c r="F97" s="3"/>
      <c r="G97" s="2">
        <v>7</v>
      </c>
      <c r="H97" s="2">
        <v>7</v>
      </c>
      <c r="I97" s="2">
        <v>7</v>
      </c>
      <c r="J97" s="2">
        <v>7</v>
      </c>
      <c r="K97" s="2">
        <v>7</v>
      </c>
      <c r="L97" s="2">
        <v>7</v>
      </c>
      <c r="M97" s="2"/>
      <c r="N97" s="2">
        <v>7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>
        <v>7</v>
      </c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ht="12.75">
      <c r="A98" s="2">
        <v>8</v>
      </c>
      <c r="B98" s="2" t="s">
        <v>33</v>
      </c>
      <c r="C98" s="2" t="s">
        <v>83</v>
      </c>
      <c r="D98" s="2" t="s">
        <v>87</v>
      </c>
      <c r="E98" s="3" t="s">
        <v>134</v>
      </c>
      <c r="F98" s="3"/>
      <c r="G98" s="2">
        <v>8</v>
      </c>
      <c r="H98" s="2">
        <v>8</v>
      </c>
      <c r="I98" s="2">
        <v>8</v>
      </c>
      <c r="J98" s="2">
        <v>8</v>
      </c>
      <c r="K98" s="2">
        <v>8</v>
      </c>
      <c r="L98" s="2">
        <v>8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ht="12.75">
      <c r="A99" s="2">
        <v>12</v>
      </c>
      <c r="B99" s="2" t="s">
        <v>43</v>
      </c>
      <c r="C99" s="2" t="s">
        <v>84</v>
      </c>
      <c r="D99" s="2" t="s">
        <v>87</v>
      </c>
      <c r="E99" s="3" t="s">
        <v>134</v>
      </c>
      <c r="F99" s="3"/>
      <c r="G99" s="2"/>
      <c r="H99" s="2"/>
      <c r="I99" s="2"/>
      <c r="J99" s="2"/>
      <c r="K99" s="2">
        <v>12</v>
      </c>
      <c r="L99" s="2">
        <v>12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 t="s">
        <v>113</v>
      </c>
      <c r="BG99" s="2"/>
      <c r="BH99" s="2"/>
      <c r="BI99" s="2">
        <v>12</v>
      </c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ht="12.75">
      <c r="A100" s="2">
        <v>28</v>
      </c>
      <c r="B100" s="2" t="s">
        <v>80</v>
      </c>
      <c r="C100" s="2" t="s">
        <v>84</v>
      </c>
      <c r="D100" s="2" t="s">
        <v>87</v>
      </c>
      <c r="E100" s="3" t="s">
        <v>134</v>
      </c>
      <c r="F100" s="3"/>
      <c r="G100" s="2">
        <v>28</v>
      </c>
      <c r="H100" s="2">
        <v>28</v>
      </c>
      <c r="I100" s="2"/>
      <c r="J100" s="2"/>
      <c r="K100" s="2">
        <v>28</v>
      </c>
      <c r="L100" s="2">
        <v>28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ht="12.75">
      <c r="A101" s="2">
        <v>48</v>
      </c>
      <c r="B101" s="2" t="s">
        <v>183</v>
      </c>
      <c r="C101" s="2" t="s">
        <v>83</v>
      </c>
      <c r="D101" s="2" t="s">
        <v>184</v>
      </c>
      <c r="E101" s="2" t="s">
        <v>134</v>
      </c>
      <c r="F101" s="2"/>
      <c r="G101" s="4">
        <v>48</v>
      </c>
      <c r="H101" s="2">
        <v>48</v>
      </c>
      <c r="I101" s="2">
        <v>48</v>
      </c>
      <c r="J101" s="2">
        <v>48</v>
      </c>
      <c r="K101" s="4">
        <v>48</v>
      </c>
      <c r="L101" s="2">
        <v>48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>
        <v>48</v>
      </c>
      <c r="BE101" s="2">
        <v>48</v>
      </c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ht="12.75">
      <c r="A102" s="2">
        <v>49</v>
      </c>
      <c r="B102" s="2" t="s">
        <v>185</v>
      </c>
      <c r="C102" s="2" t="s">
        <v>83</v>
      </c>
      <c r="D102" s="2" t="s">
        <v>184</v>
      </c>
      <c r="E102" s="2" t="s">
        <v>134</v>
      </c>
      <c r="F102" s="2"/>
      <c r="G102" s="2">
        <v>49</v>
      </c>
      <c r="H102" s="2">
        <v>49</v>
      </c>
      <c r="I102" s="2">
        <v>49</v>
      </c>
      <c r="J102" s="2">
        <v>49</v>
      </c>
      <c r="K102" s="2"/>
      <c r="L102" s="2">
        <v>49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>
        <v>49</v>
      </c>
      <c r="BE102" s="2">
        <v>49</v>
      </c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ht="12.75">
      <c r="A103" s="2"/>
      <c r="B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ht="12.75">
      <c r="A104" s="2"/>
      <c r="B104" s="2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2"/>
      <c r="B105" s="2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2">
        <v>39</v>
      </c>
      <c r="B106" s="2" t="s">
        <v>160</v>
      </c>
      <c r="C106" s="2" t="s">
        <v>147</v>
      </c>
      <c r="D106" s="2" t="s">
        <v>92</v>
      </c>
      <c r="E106" s="2"/>
      <c r="F106" s="2"/>
      <c r="G106" s="2">
        <v>39</v>
      </c>
      <c r="H106" s="2">
        <v>39</v>
      </c>
      <c r="I106" s="2" t="s">
        <v>161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ht="12.75">
      <c r="A107" s="2">
        <v>46</v>
      </c>
      <c r="B107" s="2" t="s">
        <v>181</v>
      </c>
      <c r="C107" s="2" t="s">
        <v>84</v>
      </c>
      <c r="D107" s="2" t="s">
        <v>90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ht="12.75">
      <c r="A108" s="2">
        <v>47</v>
      </c>
      <c r="B108" s="2" t="s">
        <v>182</v>
      </c>
      <c r="C108" s="2" t="s">
        <v>84</v>
      </c>
      <c r="D108" s="2" t="s">
        <v>85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2"/>
      <c r="B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2"/>
      <c r="B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2"/>
      <c r="B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ht="12.75">
      <c r="A112" s="2"/>
      <c r="B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ht="12.75">
      <c r="A113" s="2"/>
      <c r="B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ht="12.75">
      <c r="A114" s="2"/>
      <c r="B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ht="12.75">
      <c r="A115" s="2"/>
      <c r="B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ht="12.75">
      <c r="A116" s="2"/>
      <c r="B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ht="12.75">
      <c r="A117" s="2"/>
      <c r="B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ht="12.75">
      <c r="A118" s="2"/>
      <c r="B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ht="12.75">
      <c r="A119" s="2"/>
      <c r="B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ht="12.75">
      <c r="A120" s="2"/>
      <c r="B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ht="12.75">
      <c r="A121" s="2"/>
      <c r="B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ht="12.75">
      <c r="A122" s="2"/>
      <c r="B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ht="12.75">
      <c r="A123" s="2"/>
      <c r="B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ht="12.75">
      <c r="A124" s="2"/>
      <c r="B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ht="12.75">
      <c r="A125" s="2"/>
      <c r="B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ht="12.75">
      <c r="A126" s="2"/>
      <c r="B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ht="12.75">
      <c r="A127" s="2"/>
      <c r="B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ht="12.75">
      <c r="A128" s="2"/>
      <c r="B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ht="12.75">
      <c r="A129" s="2"/>
      <c r="B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ht="12.75">
      <c r="A130" s="2"/>
      <c r="B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ht="12.75">
      <c r="A131" s="2"/>
      <c r="B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ht="12.75">
      <c r="A132" s="2"/>
      <c r="B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ht="12.75">
      <c r="A133" s="2"/>
      <c r="B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ht="12.75">
      <c r="A134" s="2"/>
      <c r="B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ht="12.75">
      <c r="A135" s="2"/>
      <c r="B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ht="12.75">
      <c r="A136" s="2"/>
      <c r="B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ht="12.75">
      <c r="A137" s="2"/>
      <c r="B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ht="12.75">
      <c r="A138" s="2"/>
      <c r="B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Q3" activeCellId="1" sqref="J3:J50 Q3:Q50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57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10" max="10" width="15.7109375" style="0" customWidth="1"/>
  </cols>
  <sheetData>
    <row r="1" spans="1:16" ht="12.75">
      <c r="A1" s="7" t="s">
        <v>263</v>
      </c>
      <c r="B1" s="7"/>
      <c r="C1" s="7"/>
      <c r="D1" s="7"/>
      <c r="E1" s="7"/>
      <c r="F1" s="7"/>
      <c r="G1" s="7"/>
      <c r="J1" s="7" t="s">
        <v>264</v>
      </c>
      <c r="K1" s="7"/>
      <c r="L1" s="7"/>
      <c r="M1" s="7"/>
      <c r="N1" s="7"/>
      <c r="O1" s="7"/>
      <c r="P1" s="7"/>
    </row>
    <row r="2" spans="1:17" ht="12.75">
      <c r="A2" s="6" t="s">
        <v>215</v>
      </c>
      <c r="B2" s="6" t="s">
        <v>93</v>
      </c>
      <c r="C2" s="6" t="s">
        <v>92</v>
      </c>
      <c r="D2" s="6" t="s">
        <v>216</v>
      </c>
      <c r="E2" s="6" t="s">
        <v>87</v>
      </c>
      <c r="F2" s="6" t="s">
        <v>184</v>
      </c>
      <c r="G2" s="6" t="s">
        <v>217</v>
      </c>
      <c r="J2" s="6" t="s">
        <v>215</v>
      </c>
      <c r="K2" s="6" t="s">
        <v>93</v>
      </c>
      <c r="L2" s="6" t="s">
        <v>92</v>
      </c>
      <c r="M2" s="6" t="s">
        <v>216</v>
      </c>
      <c r="N2" s="6" t="s">
        <v>87</v>
      </c>
      <c r="O2" s="6" t="s">
        <v>184</v>
      </c>
      <c r="P2" s="6" t="s">
        <v>217</v>
      </c>
      <c r="Q2" s="6" t="s">
        <v>265</v>
      </c>
    </row>
    <row r="3" spans="1:17" ht="12.75">
      <c r="A3" s="5" t="s">
        <v>8</v>
      </c>
      <c r="B3" t="s">
        <v>218</v>
      </c>
      <c r="C3">
        <v>50</v>
      </c>
      <c r="D3" t="s">
        <v>224</v>
      </c>
      <c r="E3" t="s">
        <v>245</v>
      </c>
      <c r="G3" t="s">
        <v>230</v>
      </c>
      <c r="J3" s="5" t="s">
        <v>8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5" t="s">
        <v>7</v>
      </c>
      <c r="B4" t="s">
        <v>218</v>
      </c>
      <c r="C4">
        <v>50</v>
      </c>
      <c r="D4" t="s">
        <v>224</v>
      </c>
      <c r="E4" t="s">
        <v>245</v>
      </c>
      <c r="G4" t="s">
        <v>231</v>
      </c>
      <c r="J4" s="5" t="s">
        <v>7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5" t="s">
        <v>6</v>
      </c>
      <c r="B5" t="s">
        <v>218</v>
      </c>
      <c r="C5">
        <v>50</v>
      </c>
      <c r="D5" t="s">
        <v>224</v>
      </c>
      <c r="E5" t="s">
        <v>246</v>
      </c>
      <c r="G5" t="s">
        <v>232</v>
      </c>
      <c r="J5" s="5" t="s">
        <v>6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5" t="s">
        <v>14</v>
      </c>
      <c r="B6" t="s">
        <v>218</v>
      </c>
      <c r="C6">
        <v>50</v>
      </c>
      <c r="D6" t="s">
        <v>224</v>
      </c>
      <c r="E6" t="s">
        <v>247</v>
      </c>
      <c r="G6" t="s">
        <v>233</v>
      </c>
      <c r="J6" s="5" t="s">
        <v>14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5" t="s">
        <v>1</v>
      </c>
      <c r="B7" t="s">
        <v>219</v>
      </c>
      <c r="C7">
        <v>50</v>
      </c>
      <c r="D7" t="s">
        <v>224</v>
      </c>
      <c r="E7" t="s">
        <v>246</v>
      </c>
      <c r="G7" t="s">
        <v>232</v>
      </c>
      <c r="J7" s="5" t="s">
        <v>1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5" t="s">
        <v>26</v>
      </c>
      <c r="B8" t="s">
        <v>220</v>
      </c>
      <c r="D8" t="s">
        <v>225</v>
      </c>
      <c r="E8" t="s">
        <v>247</v>
      </c>
      <c r="G8" t="s">
        <v>234</v>
      </c>
      <c r="J8" s="5" t="s">
        <v>26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5" t="s">
        <v>102</v>
      </c>
      <c r="B9" t="s">
        <v>221</v>
      </c>
      <c r="D9" t="s">
        <v>226</v>
      </c>
      <c r="E9" t="s">
        <v>248</v>
      </c>
      <c r="G9" t="s">
        <v>235</v>
      </c>
      <c r="J9" s="5" t="s">
        <v>102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5" t="s">
        <v>100</v>
      </c>
      <c r="B10" t="s">
        <v>219</v>
      </c>
      <c r="D10" t="s">
        <v>227</v>
      </c>
      <c r="E10" t="s">
        <v>249</v>
      </c>
      <c r="G10" t="s">
        <v>236</v>
      </c>
      <c r="J10" s="5" t="s">
        <v>100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5" t="s">
        <v>35</v>
      </c>
      <c r="B11" t="s">
        <v>219</v>
      </c>
      <c r="D11" t="s">
        <v>224</v>
      </c>
      <c r="E11" t="s">
        <v>250</v>
      </c>
      <c r="G11" t="s">
        <v>237</v>
      </c>
      <c r="J11" s="5" t="s">
        <v>35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5" t="s">
        <v>103</v>
      </c>
      <c r="B12" t="s">
        <v>220</v>
      </c>
      <c r="D12" t="s">
        <v>228</v>
      </c>
      <c r="E12" t="s">
        <v>251</v>
      </c>
      <c r="G12" t="s">
        <v>238</v>
      </c>
      <c r="J12" s="5" t="s">
        <v>103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5" t="s">
        <v>20</v>
      </c>
      <c r="B13" t="s">
        <v>222</v>
      </c>
      <c r="C13">
        <v>50</v>
      </c>
      <c r="D13" t="s">
        <v>228</v>
      </c>
      <c r="E13" t="s">
        <v>252</v>
      </c>
      <c r="G13" t="s">
        <v>238</v>
      </c>
      <c r="J13" s="5" t="s">
        <v>20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5" t="s">
        <v>19</v>
      </c>
      <c r="B14" t="s">
        <v>220</v>
      </c>
      <c r="C14">
        <v>50</v>
      </c>
      <c r="D14" t="s">
        <v>228</v>
      </c>
      <c r="E14" t="s">
        <v>252</v>
      </c>
      <c r="G14" t="s">
        <v>239</v>
      </c>
      <c r="J14" s="5" t="s">
        <v>19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5" t="s">
        <v>28</v>
      </c>
      <c r="B15" t="s">
        <v>220</v>
      </c>
      <c r="D15" t="s">
        <v>228</v>
      </c>
      <c r="E15" t="s">
        <v>248</v>
      </c>
      <c r="G15" t="s">
        <v>240</v>
      </c>
      <c r="J15" s="5" t="s">
        <v>28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5" t="s">
        <v>127</v>
      </c>
      <c r="B16" t="s">
        <v>220</v>
      </c>
      <c r="D16" t="s">
        <v>229</v>
      </c>
      <c r="E16" t="s">
        <v>253</v>
      </c>
      <c r="G16" t="s">
        <v>239</v>
      </c>
      <c r="J16" s="5" t="s">
        <v>127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5" t="s">
        <v>29</v>
      </c>
      <c r="B17" t="s">
        <v>220</v>
      </c>
      <c r="D17" t="s">
        <v>228</v>
      </c>
      <c r="E17" t="s">
        <v>250</v>
      </c>
      <c r="G17" t="s">
        <v>238</v>
      </c>
      <c r="J17" s="5" t="s">
        <v>29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5" t="s">
        <v>78</v>
      </c>
      <c r="B18" t="s">
        <v>220</v>
      </c>
      <c r="D18" t="s">
        <v>229</v>
      </c>
      <c r="E18" t="s">
        <v>254</v>
      </c>
      <c r="G18" t="s">
        <v>239</v>
      </c>
      <c r="J18" s="5" t="s">
        <v>78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5" t="s">
        <v>119</v>
      </c>
      <c r="B19" t="s">
        <v>220</v>
      </c>
      <c r="D19" t="s">
        <v>228</v>
      </c>
      <c r="E19" t="s">
        <v>255</v>
      </c>
      <c r="G19" t="s">
        <v>239</v>
      </c>
      <c r="J19" s="5" t="s">
        <v>119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5" t="s">
        <v>107</v>
      </c>
      <c r="B20" t="s">
        <v>220</v>
      </c>
      <c r="D20" t="s">
        <v>228</v>
      </c>
      <c r="E20" t="s">
        <v>256</v>
      </c>
      <c r="G20" t="s">
        <v>239</v>
      </c>
      <c r="J20" s="5" t="s">
        <v>107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5" t="s">
        <v>157</v>
      </c>
      <c r="B21" t="s">
        <v>220</v>
      </c>
      <c r="D21" t="s">
        <v>228</v>
      </c>
      <c r="E21" t="s">
        <v>253</v>
      </c>
      <c r="G21" t="s">
        <v>239</v>
      </c>
      <c r="J21" s="5" t="s">
        <v>157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5" t="s">
        <v>172</v>
      </c>
      <c r="B22" t="s">
        <v>223</v>
      </c>
      <c r="D22" t="s">
        <v>229</v>
      </c>
      <c r="E22" t="s">
        <v>257</v>
      </c>
      <c r="G22" t="s">
        <v>239</v>
      </c>
      <c r="J22" s="5" t="s">
        <v>172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5" t="s">
        <v>101</v>
      </c>
      <c r="B23" t="s">
        <v>220</v>
      </c>
      <c r="D23" t="s">
        <v>228</v>
      </c>
      <c r="E23" t="s">
        <v>250</v>
      </c>
      <c r="G23" t="s">
        <v>237</v>
      </c>
      <c r="J23" s="5" t="s">
        <v>101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5" t="s">
        <v>30</v>
      </c>
      <c r="B24" t="s">
        <v>220</v>
      </c>
      <c r="D24" t="s">
        <v>228</v>
      </c>
      <c r="E24" t="s">
        <v>250</v>
      </c>
      <c r="G24" t="s">
        <v>239</v>
      </c>
      <c r="J24" s="5" t="s">
        <v>30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5" t="s">
        <v>106</v>
      </c>
      <c r="B25" t="s">
        <v>220</v>
      </c>
      <c r="D25" t="s">
        <v>228</v>
      </c>
      <c r="E25" t="s">
        <v>250</v>
      </c>
      <c r="G25" t="s">
        <v>239</v>
      </c>
      <c r="J25" s="5" t="s">
        <v>106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5" t="s">
        <v>118</v>
      </c>
      <c r="B26" t="s">
        <v>220</v>
      </c>
      <c r="D26" t="s">
        <v>228</v>
      </c>
      <c r="E26" t="s">
        <v>250</v>
      </c>
      <c r="G26" t="s">
        <v>241</v>
      </c>
      <c r="J26" s="5" t="s">
        <v>118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5" t="s">
        <v>61</v>
      </c>
      <c r="B27" t="s">
        <v>220</v>
      </c>
      <c r="C27">
        <v>50</v>
      </c>
      <c r="D27" t="s">
        <v>228</v>
      </c>
      <c r="E27" t="s">
        <v>250</v>
      </c>
      <c r="G27" t="s">
        <v>239</v>
      </c>
      <c r="J27" s="5" t="s">
        <v>61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5" t="s">
        <v>139</v>
      </c>
      <c r="B28" t="s">
        <v>219</v>
      </c>
      <c r="D28" t="s">
        <v>228</v>
      </c>
      <c r="E28" t="s">
        <v>250</v>
      </c>
      <c r="G28" t="s">
        <v>239</v>
      </c>
      <c r="J28" s="5" t="s">
        <v>139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5" t="s">
        <v>154</v>
      </c>
      <c r="B29" t="s">
        <v>220</v>
      </c>
      <c r="C29">
        <v>50</v>
      </c>
      <c r="D29" t="s">
        <v>226</v>
      </c>
      <c r="E29" t="s">
        <v>250</v>
      </c>
      <c r="G29" t="s">
        <v>239</v>
      </c>
      <c r="J29" s="5" t="s">
        <v>154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5" t="s">
        <v>187</v>
      </c>
      <c r="B30" t="s">
        <v>220</v>
      </c>
      <c r="C30">
        <v>50</v>
      </c>
      <c r="D30" t="s">
        <v>227</v>
      </c>
      <c r="E30" t="s">
        <v>250</v>
      </c>
      <c r="G30" t="s">
        <v>239</v>
      </c>
      <c r="J30" s="5" t="s">
        <v>187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5" t="s">
        <v>108</v>
      </c>
      <c r="B31" t="s">
        <v>220</v>
      </c>
      <c r="D31" t="s">
        <v>228</v>
      </c>
      <c r="E31" t="s">
        <v>250</v>
      </c>
      <c r="G31" t="s">
        <v>239</v>
      </c>
      <c r="J31" s="5" t="s">
        <v>108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5" t="s">
        <v>42</v>
      </c>
      <c r="B32" t="s">
        <v>220</v>
      </c>
      <c r="D32" t="s">
        <v>228</v>
      </c>
      <c r="E32" t="s">
        <v>250</v>
      </c>
      <c r="G32" t="s">
        <v>238</v>
      </c>
      <c r="J32" s="5" t="s">
        <v>42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5" t="s">
        <v>120</v>
      </c>
      <c r="B33" t="s">
        <v>220</v>
      </c>
      <c r="D33" t="s">
        <v>228</v>
      </c>
      <c r="E33" t="s">
        <v>250</v>
      </c>
      <c r="G33" t="s">
        <v>239</v>
      </c>
      <c r="J33" s="5" t="s">
        <v>120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5" t="s">
        <v>124</v>
      </c>
      <c r="B34" t="s">
        <v>220</v>
      </c>
      <c r="D34" t="s">
        <v>228</v>
      </c>
      <c r="E34" t="s">
        <v>250</v>
      </c>
      <c r="G34" t="s">
        <v>239</v>
      </c>
      <c r="J34" s="5" t="s">
        <v>124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5" t="s">
        <v>129</v>
      </c>
      <c r="B35" t="s">
        <v>220</v>
      </c>
      <c r="D35" t="s">
        <v>228</v>
      </c>
      <c r="E35" t="s">
        <v>250</v>
      </c>
      <c r="G35" t="s">
        <v>239</v>
      </c>
      <c r="J35" s="5" t="s">
        <v>129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5" t="s">
        <v>141</v>
      </c>
      <c r="B36" t="s">
        <v>220</v>
      </c>
      <c r="D36" t="s">
        <v>228</v>
      </c>
      <c r="E36" t="s">
        <v>250</v>
      </c>
      <c r="G36" t="s">
        <v>239</v>
      </c>
      <c r="J36" s="5" t="s">
        <v>141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5" t="s">
        <v>144</v>
      </c>
      <c r="B37" t="s">
        <v>220</v>
      </c>
      <c r="D37" t="s">
        <v>228</v>
      </c>
      <c r="E37" t="s">
        <v>250</v>
      </c>
      <c r="G37" t="s">
        <v>239</v>
      </c>
      <c r="J37" s="5" t="s">
        <v>144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5" t="s">
        <v>145</v>
      </c>
      <c r="B38" t="s">
        <v>220</v>
      </c>
      <c r="D38" t="s">
        <v>228</v>
      </c>
      <c r="E38" t="s">
        <v>250</v>
      </c>
      <c r="G38" t="s">
        <v>239</v>
      </c>
      <c r="J38" s="5" t="s">
        <v>145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5" t="s">
        <v>158</v>
      </c>
      <c r="B39" t="s">
        <v>220</v>
      </c>
      <c r="D39" t="s">
        <v>228</v>
      </c>
      <c r="E39" t="s">
        <v>249</v>
      </c>
      <c r="G39" t="s">
        <v>239</v>
      </c>
      <c r="J39" s="5" t="s">
        <v>158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5" t="s">
        <v>159</v>
      </c>
      <c r="B40" t="s">
        <v>220</v>
      </c>
      <c r="D40" t="s">
        <v>228</v>
      </c>
      <c r="E40" t="s">
        <v>249</v>
      </c>
      <c r="G40" t="s">
        <v>239</v>
      </c>
      <c r="J40" s="5" t="s">
        <v>159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5" t="s">
        <v>23</v>
      </c>
      <c r="B41" t="s">
        <v>220</v>
      </c>
      <c r="D41" t="s">
        <v>228</v>
      </c>
      <c r="E41" t="s">
        <v>256</v>
      </c>
      <c r="G41" t="s">
        <v>239</v>
      </c>
      <c r="J41" s="5" t="s">
        <v>23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5" t="s">
        <v>163</v>
      </c>
      <c r="B42" t="s">
        <v>220</v>
      </c>
      <c r="D42" t="s">
        <v>228</v>
      </c>
      <c r="E42" t="s">
        <v>256</v>
      </c>
      <c r="G42" t="s">
        <v>239</v>
      </c>
      <c r="J42" s="5" t="s">
        <v>163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5" t="s">
        <v>164</v>
      </c>
      <c r="B43" t="s">
        <v>220</v>
      </c>
      <c r="D43" t="s">
        <v>228</v>
      </c>
      <c r="E43" t="s">
        <v>256</v>
      </c>
      <c r="G43" t="s">
        <v>239</v>
      </c>
      <c r="J43" s="5" t="s">
        <v>164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5" t="s">
        <v>165</v>
      </c>
      <c r="B44" t="s">
        <v>220</v>
      </c>
      <c r="D44" t="s">
        <v>228</v>
      </c>
      <c r="E44" t="s">
        <v>256</v>
      </c>
      <c r="G44" t="s">
        <v>239</v>
      </c>
      <c r="J44" s="5" t="s">
        <v>165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5" t="s">
        <v>166</v>
      </c>
      <c r="B45" t="s">
        <v>220</v>
      </c>
      <c r="D45" t="s">
        <v>228</v>
      </c>
      <c r="E45" t="s">
        <v>256</v>
      </c>
      <c r="G45" t="s">
        <v>239</v>
      </c>
      <c r="J45" s="5" t="s">
        <v>166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5" t="s">
        <v>176</v>
      </c>
      <c r="B46" t="s">
        <v>220</v>
      </c>
      <c r="D46" t="s">
        <v>228</v>
      </c>
      <c r="E46" t="s">
        <v>258</v>
      </c>
      <c r="G46" t="s">
        <v>239</v>
      </c>
      <c r="J46" s="5" t="s">
        <v>176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5" t="s">
        <v>180</v>
      </c>
      <c r="B47" t="s">
        <v>220</v>
      </c>
      <c r="D47" t="s">
        <v>228</v>
      </c>
      <c r="E47" t="s">
        <v>250</v>
      </c>
      <c r="G47" t="s">
        <v>241</v>
      </c>
      <c r="J47" s="5" t="s">
        <v>180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5" t="s">
        <v>188</v>
      </c>
      <c r="B48" t="s">
        <v>220</v>
      </c>
      <c r="C48">
        <v>50</v>
      </c>
      <c r="D48" t="s">
        <v>228</v>
      </c>
      <c r="E48" t="s">
        <v>250</v>
      </c>
      <c r="G48" t="s">
        <v>239</v>
      </c>
      <c r="J48" s="5" t="s">
        <v>188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5" t="s">
        <v>189</v>
      </c>
      <c r="B49" t="s">
        <v>220</v>
      </c>
      <c r="C49">
        <v>50</v>
      </c>
      <c r="D49" t="s">
        <v>228</v>
      </c>
      <c r="E49" t="s">
        <v>250</v>
      </c>
      <c r="G49" t="s">
        <v>239</v>
      </c>
      <c r="J49" s="5" t="s">
        <v>189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5" t="s">
        <v>193</v>
      </c>
      <c r="B50" t="s">
        <v>219</v>
      </c>
      <c r="D50" t="s">
        <v>228</v>
      </c>
      <c r="E50" t="s">
        <v>250</v>
      </c>
      <c r="G50" t="s">
        <v>239</v>
      </c>
      <c r="J50" s="5" t="s">
        <v>193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5"/>
      <c r="B51" t="s">
        <v>220</v>
      </c>
      <c r="D51" t="s">
        <v>228</v>
      </c>
      <c r="E51" t="s">
        <v>250</v>
      </c>
      <c r="G51" t="s">
        <v>239</v>
      </c>
      <c r="J51" s="5"/>
    </row>
    <row r="52" spans="1:17" ht="12.75">
      <c r="A52" s="7" t="s">
        <v>262</v>
      </c>
      <c r="B52" s="7"/>
      <c r="C52" s="7"/>
      <c r="D52" s="7"/>
      <c r="E52" s="7"/>
      <c r="F52" s="7"/>
      <c r="G52" s="7"/>
      <c r="J52" s="6" t="s">
        <v>40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6" t="s">
        <v>215</v>
      </c>
      <c r="B53" s="6" t="s">
        <v>93</v>
      </c>
      <c r="C53" s="6" t="s">
        <v>92</v>
      </c>
      <c r="D53" s="6" t="s">
        <v>216</v>
      </c>
      <c r="E53" s="6" t="s">
        <v>87</v>
      </c>
      <c r="F53" s="6" t="s">
        <v>184</v>
      </c>
      <c r="G53" s="6" t="s">
        <v>217</v>
      </c>
      <c r="J53" s="5" t="s">
        <v>111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5" t="s">
        <v>40</v>
      </c>
      <c r="B54" t="s">
        <v>220</v>
      </c>
      <c r="C54">
        <v>50</v>
      </c>
      <c r="D54" t="s">
        <v>227</v>
      </c>
      <c r="E54" t="s">
        <v>259</v>
      </c>
      <c r="G54" t="s">
        <v>240</v>
      </c>
      <c r="J54" s="5" t="s">
        <v>99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5" t="s">
        <v>111</v>
      </c>
      <c r="B55" t="s">
        <v>220</v>
      </c>
      <c r="D55" t="s">
        <v>227</v>
      </c>
      <c r="E55" t="s">
        <v>259</v>
      </c>
      <c r="G55" t="s">
        <v>240</v>
      </c>
      <c r="J55" s="5" t="s">
        <v>105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5" t="s">
        <v>99</v>
      </c>
      <c r="B56" t="s">
        <v>220</v>
      </c>
      <c r="D56" t="s">
        <v>228</v>
      </c>
      <c r="E56" t="s">
        <v>250</v>
      </c>
      <c r="G56" t="s">
        <v>242</v>
      </c>
      <c r="J56" s="5" t="s">
        <v>112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5" t="s">
        <v>105</v>
      </c>
      <c r="B57" t="s">
        <v>220</v>
      </c>
      <c r="D57" t="s">
        <v>228</v>
      </c>
      <c r="E57" t="s">
        <v>252</v>
      </c>
      <c r="G57" t="s">
        <v>238</v>
      </c>
      <c r="J57" s="5" t="s">
        <v>10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5" t="s">
        <v>112</v>
      </c>
      <c r="B58" t="s">
        <v>220</v>
      </c>
      <c r="D58" t="s">
        <v>227</v>
      </c>
      <c r="E58" t="s">
        <v>257</v>
      </c>
      <c r="G58" t="s">
        <v>243</v>
      </c>
      <c r="J58" s="5" t="s">
        <v>110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5" t="s">
        <v>10</v>
      </c>
      <c r="B59" t="s">
        <v>220</v>
      </c>
      <c r="D59" t="s">
        <v>228</v>
      </c>
      <c r="E59" t="s">
        <v>250</v>
      </c>
      <c r="G59" t="s">
        <v>244</v>
      </c>
      <c r="J59" s="5" t="s">
        <v>77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5" t="s">
        <v>110</v>
      </c>
      <c r="B60" t="s">
        <v>220</v>
      </c>
      <c r="D60" t="s">
        <v>226</v>
      </c>
      <c r="E60" t="s">
        <v>257</v>
      </c>
      <c r="G60" t="s">
        <v>237</v>
      </c>
      <c r="J60" s="5" t="s">
        <v>115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5" t="s">
        <v>77</v>
      </c>
      <c r="B61" t="s">
        <v>220</v>
      </c>
      <c r="D61" t="s">
        <v>228</v>
      </c>
      <c r="E61" t="s">
        <v>260</v>
      </c>
      <c r="G61" t="s">
        <v>239</v>
      </c>
      <c r="J61" s="5" t="s">
        <v>116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5" t="s">
        <v>115</v>
      </c>
      <c r="B62" t="s">
        <v>220</v>
      </c>
      <c r="D62" t="s">
        <v>227</v>
      </c>
      <c r="E62" t="s">
        <v>250</v>
      </c>
      <c r="G62" t="s">
        <v>239</v>
      </c>
      <c r="J62" s="5" t="s">
        <v>117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5" t="s">
        <v>116</v>
      </c>
      <c r="B63" t="s">
        <v>220</v>
      </c>
      <c r="D63" t="s">
        <v>228</v>
      </c>
      <c r="E63" t="s">
        <v>256</v>
      </c>
      <c r="G63" t="s">
        <v>239</v>
      </c>
      <c r="J63" s="5" t="s">
        <v>201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5" t="s">
        <v>117</v>
      </c>
      <c r="B64" t="s">
        <v>220</v>
      </c>
      <c r="D64" t="s">
        <v>228</v>
      </c>
      <c r="E64" t="s">
        <v>261</v>
      </c>
      <c r="G64" t="s">
        <v>239</v>
      </c>
      <c r="J64" s="5" t="s">
        <v>121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5" t="s">
        <v>201</v>
      </c>
      <c r="B65" t="s">
        <v>220</v>
      </c>
      <c r="D65" t="s">
        <v>228</v>
      </c>
      <c r="E65" t="s">
        <v>250</v>
      </c>
      <c r="G65" t="s">
        <v>244</v>
      </c>
      <c r="J65" s="5" t="s">
        <v>122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5" t="s">
        <v>121</v>
      </c>
      <c r="B66" t="s">
        <v>220</v>
      </c>
      <c r="D66" t="s">
        <v>228</v>
      </c>
      <c r="E66" t="s">
        <v>261</v>
      </c>
      <c r="G66" t="s">
        <v>239</v>
      </c>
      <c r="J66" s="5" t="s">
        <v>131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5" t="s">
        <v>122</v>
      </c>
      <c r="B67" t="s">
        <v>220</v>
      </c>
      <c r="D67" t="s">
        <v>228</v>
      </c>
      <c r="E67" t="s">
        <v>261</v>
      </c>
      <c r="G67" t="s">
        <v>239</v>
      </c>
      <c r="J67" s="5" t="s">
        <v>155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5" t="s">
        <v>131</v>
      </c>
      <c r="B68" t="s">
        <v>220</v>
      </c>
      <c r="D68" t="s">
        <v>228</v>
      </c>
      <c r="E68" t="s">
        <v>248</v>
      </c>
      <c r="G68" t="s">
        <v>239</v>
      </c>
      <c r="J68" s="5" t="s">
        <v>167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5" t="s">
        <v>155</v>
      </c>
      <c r="B69" t="s">
        <v>220</v>
      </c>
      <c r="D69" t="s">
        <v>226</v>
      </c>
      <c r="E69" t="s">
        <v>250</v>
      </c>
      <c r="G69" t="s">
        <v>239</v>
      </c>
      <c r="J69" s="5" t="s">
        <v>168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5" t="s">
        <v>167</v>
      </c>
      <c r="B70" t="s">
        <v>220</v>
      </c>
      <c r="D70" t="s">
        <v>228</v>
      </c>
      <c r="E70" t="s">
        <v>256</v>
      </c>
      <c r="G70" t="s">
        <v>239</v>
      </c>
      <c r="J70" s="5" t="s">
        <v>179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5" t="s">
        <v>168</v>
      </c>
      <c r="B71" t="s">
        <v>220</v>
      </c>
      <c r="D71" t="s">
        <v>228</v>
      </c>
      <c r="E71" t="s">
        <v>256</v>
      </c>
      <c r="G71" t="s">
        <v>239</v>
      </c>
      <c r="J71" s="5"/>
    </row>
    <row r="72" spans="1:7" ht="12.75">
      <c r="A72" s="5" t="s">
        <v>179</v>
      </c>
      <c r="B72" t="s">
        <v>220</v>
      </c>
      <c r="D72" t="s">
        <v>228</v>
      </c>
      <c r="E72" t="s">
        <v>250</v>
      </c>
      <c r="G72" t="s">
        <v>241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0"/>
  <sheetViews>
    <sheetView workbookViewId="0" topLeftCell="A1">
      <selection activeCell="B10" sqref="B10:B11"/>
    </sheetView>
  </sheetViews>
  <sheetFormatPr defaultColWidth="9.140625" defaultRowHeight="12.75"/>
  <cols>
    <col min="2" max="2" width="58.28125" style="0" customWidth="1"/>
    <col min="3" max="4" width="9.8515625" style="2" customWidth="1"/>
    <col min="5" max="5" width="9.8515625" style="0" customWidth="1"/>
    <col min="6" max="6" width="14.140625" style="0" customWidth="1"/>
    <col min="7" max="7" width="12.140625" style="0" customWidth="1"/>
  </cols>
  <sheetData>
    <row r="1" spans="1:47" ht="12.75">
      <c r="A1" t="s">
        <v>94</v>
      </c>
      <c r="B1" t="s">
        <v>95</v>
      </c>
      <c r="C1" s="2" t="s">
        <v>81</v>
      </c>
      <c r="D1" s="2" t="s">
        <v>82</v>
      </c>
      <c r="E1" t="s">
        <v>63</v>
      </c>
      <c r="F1" t="s">
        <v>1</v>
      </c>
      <c r="G1" t="s">
        <v>6</v>
      </c>
      <c r="H1" t="s">
        <v>41</v>
      </c>
      <c r="I1" t="s">
        <v>2</v>
      </c>
      <c r="J1" t="s">
        <v>7</v>
      </c>
      <c r="K1" t="s">
        <v>8</v>
      </c>
      <c r="L1" t="s">
        <v>9</v>
      </c>
      <c r="M1" t="s">
        <v>26</v>
      </c>
      <c r="N1" t="s">
        <v>14</v>
      </c>
      <c r="O1" t="s">
        <v>15</v>
      </c>
      <c r="P1" t="s">
        <v>3</v>
      </c>
      <c r="Q1" t="s">
        <v>18</v>
      </c>
      <c r="R1" t="s">
        <v>38</v>
      </c>
      <c r="S1" t="s">
        <v>39</v>
      </c>
      <c r="T1" t="s">
        <v>40</v>
      </c>
      <c r="U1" t="s">
        <v>48</v>
      </c>
      <c r="V1" t="s">
        <v>76</v>
      </c>
      <c r="W1" t="s">
        <v>77</v>
      </c>
      <c r="X1" t="s">
        <v>34</v>
      </c>
      <c r="Y1" t="s">
        <v>56</v>
      </c>
      <c r="Z1" t="s">
        <v>50</v>
      </c>
      <c r="AA1" t="s">
        <v>78</v>
      </c>
      <c r="AB1" t="s">
        <v>57</v>
      </c>
      <c r="AC1" t="s">
        <v>10</v>
      </c>
      <c r="AD1" t="s">
        <v>19</v>
      </c>
      <c r="AE1" t="s">
        <v>20</v>
      </c>
      <c r="AF1" t="s">
        <v>21</v>
      </c>
      <c r="AG1" t="s">
        <v>22</v>
      </c>
      <c r="AH1" t="s">
        <v>23</v>
      </c>
      <c r="AI1" t="s">
        <v>24</v>
      </c>
      <c r="AJ1" t="s">
        <v>25</v>
      </c>
      <c r="AK1" t="s">
        <v>28</v>
      </c>
      <c r="AL1" t="s">
        <v>29</v>
      </c>
      <c r="AM1" t="s">
        <v>30</v>
      </c>
      <c r="AN1" t="s">
        <v>32</v>
      </c>
      <c r="AO1" t="s">
        <v>35</v>
      </c>
      <c r="AP1" t="s">
        <v>42</v>
      </c>
      <c r="AQ1" t="s">
        <v>52</v>
      </c>
      <c r="AR1" t="s">
        <v>59</v>
      </c>
      <c r="AS1" t="s">
        <v>60</v>
      </c>
      <c r="AT1" t="s">
        <v>61</v>
      </c>
      <c r="AU1" t="s">
        <v>73</v>
      </c>
    </row>
    <row r="2" spans="1:16" ht="12.75">
      <c r="A2">
        <v>1</v>
      </c>
      <c r="B2" s="1" t="s">
        <v>0</v>
      </c>
      <c r="C2" s="1" t="s">
        <v>83</v>
      </c>
      <c r="D2" s="1" t="s">
        <v>93</v>
      </c>
      <c r="E2" s="1"/>
      <c r="F2" t="s">
        <v>4</v>
      </c>
      <c r="I2" t="s">
        <v>4</v>
      </c>
      <c r="P2" t="s">
        <v>4</v>
      </c>
    </row>
    <row r="3" spans="1:43" ht="12.75">
      <c r="A3">
        <v>15</v>
      </c>
      <c r="B3" s="1" t="s">
        <v>46</v>
      </c>
      <c r="C3" s="1" t="s">
        <v>83</v>
      </c>
      <c r="D3" s="1" t="s">
        <v>93</v>
      </c>
      <c r="E3" s="1"/>
      <c r="J3" t="s">
        <v>4</v>
      </c>
      <c r="K3" t="s">
        <v>4</v>
      </c>
      <c r="M3" t="s">
        <v>4</v>
      </c>
      <c r="N3" t="s">
        <v>4</v>
      </c>
      <c r="P3" t="s">
        <v>4</v>
      </c>
      <c r="Q3" t="s">
        <v>4</v>
      </c>
      <c r="S3" t="s">
        <v>4</v>
      </c>
      <c r="U3" t="s">
        <v>4</v>
      </c>
      <c r="X3" t="s">
        <v>49</v>
      </c>
      <c r="Z3" t="s">
        <v>4</v>
      </c>
      <c r="AK3" t="s">
        <v>4</v>
      </c>
      <c r="AO3" t="s">
        <v>51</v>
      </c>
      <c r="AQ3" t="s">
        <v>4</v>
      </c>
    </row>
    <row r="4" spans="1:24" ht="12.75">
      <c r="A4">
        <v>24</v>
      </c>
      <c r="B4" s="1" t="s">
        <v>68</v>
      </c>
      <c r="C4" s="1" t="s">
        <v>83</v>
      </c>
      <c r="D4" s="1" t="s">
        <v>93</v>
      </c>
      <c r="E4" s="1"/>
      <c r="M4" t="s">
        <v>69</v>
      </c>
      <c r="P4" t="s">
        <v>70</v>
      </c>
      <c r="X4" t="s">
        <v>4</v>
      </c>
    </row>
    <row r="5" spans="1:47" ht="12.75">
      <c r="A5">
        <v>25</v>
      </c>
      <c r="B5" s="1" t="s">
        <v>71</v>
      </c>
      <c r="C5" s="1" t="s">
        <v>83</v>
      </c>
      <c r="D5" s="1" t="s">
        <v>93</v>
      </c>
      <c r="E5" s="1"/>
      <c r="F5" t="s">
        <v>4</v>
      </c>
      <c r="J5" t="s">
        <v>72</v>
      </c>
      <c r="AU5" t="s">
        <v>4</v>
      </c>
    </row>
    <row r="6" spans="1:20" ht="12.75">
      <c r="A6">
        <v>22</v>
      </c>
      <c r="B6" s="1" t="s">
        <v>65</v>
      </c>
      <c r="C6" s="1" t="s">
        <v>83</v>
      </c>
      <c r="D6" s="1" t="s">
        <v>92</v>
      </c>
      <c r="E6" s="1"/>
      <c r="F6" t="s">
        <v>4</v>
      </c>
      <c r="G6" t="s">
        <v>4</v>
      </c>
      <c r="J6" t="s">
        <v>4</v>
      </c>
      <c r="K6" t="s">
        <v>4</v>
      </c>
      <c r="M6" t="s">
        <v>4</v>
      </c>
      <c r="R6" t="s">
        <v>66</v>
      </c>
      <c r="T6" t="s">
        <v>4</v>
      </c>
    </row>
    <row r="7" spans="1:10" ht="12.75">
      <c r="A7">
        <v>4</v>
      </c>
      <c r="B7" s="1" t="s">
        <v>16</v>
      </c>
      <c r="C7" s="1" t="s">
        <v>83</v>
      </c>
      <c r="D7" s="1" t="s">
        <v>86</v>
      </c>
      <c r="E7" s="1"/>
      <c r="F7" t="s">
        <v>4</v>
      </c>
      <c r="G7" t="s">
        <v>4</v>
      </c>
      <c r="I7" t="s">
        <v>4</v>
      </c>
      <c r="J7" t="s">
        <v>4</v>
      </c>
    </row>
    <row r="8" spans="1:14" ht="12.75">
      <c r="A8">
        <v>8</v>
      </c>
      <c r="B8" s="1" t="s">
        <v>33</v>
      </c>
      <c r="C8" s="1" t="s">
        <v>83</v>
      </c>
      <c r="D8" s="1" t="s">
        <v>87</v>
      </c>
      <c r="E8" s="1"/>
      <c r="F8" t="s">
        <v>4</v>
      </c>
      <c r="G8" t="s">
        <v>4</v>
      </c>
      <c r="J8" t="s">
        <v>4</v>
      </c>
      <c r="K8" t="s">
        <v>4</v>
      </c>
      <c r="M8" t="s">
        <v>4</v>
      </c>
      <c r="N8" t="s">
        <v>4</v>
      </c>
    </row>
    <row r="9" spans="1:5" ht="12.75">
      <c r="A9">
        <v>23</v>
      </c>
      <c r="B9" s="1" t="s">
        <v>67</v>
      </c>
      <c r="C9" s="1" t="s">
        <v>83</v>
      </c>
      <c r="D9" s="1" t="s">
        <v>87</v>
      </c>
      <c r="E9" s="1"/>
    </row>
    <row r="10" spans="2:47" ht="12.75">
      <c r="B10" s="1" t="s">
        <v>96</v>
      </c>
      <c r="C10" s="1"/>
      <c r="D10" s="1"/>
      <c r="E10" s="1">
        <f>COUNTA(E2:E9)</f>
        <v>0</v>
      </c>
      <c r="F10" s="1">
        <f aca="true" t="shared" si="0" ref="F10:AU10">COUNTA(F2:F9)</f>
        <v>5</v>
      </c>
      <c r="G10" s="1">
        <f t="shared" si="0"/>
        <v>3</v>
      </c>
      <c r="H10" s="1">
        <f t="shared" si="0"/>
        <v>0</v>
      </c>
      <c r="I10" s="1">
        <f t="shared" si="0"/>
        <v>2</v>
      </c>
      <c r="J10" s="1">
        <f t="shared" si="0"/>
        <v>5</v>
      </c>
      <c r="K10" s="1">
        <f t="shared" si="0"/>
        <v>3</v>
      </c>
      <c r="L10" s="1">
        <f t="shared" si="0"/>
        <v>0</v>
      </c>
      <c r="M10" s="1">
        <f t="shared" si="0"/>
        <v>4</v>
      </c>
      <c r="N10" s="1">
        <f t="shared" si="0"/>
        <v>2</v>
      </c>
      <c r="O10" s="1">
        <f t="shared" si="0"/>
        <v>0</v>
      </c>
      <c r="P10" s="1">
        <f t="shared" si="0"/>
        <v>3</v>
      </c>
      <c r="Q10" s="1">
        <f t="shared" si="0"/>
        <v>1</v>
      </c>
      <c r="R10" s="1">
        <f t="shared" si="0"/>
        <v>1</v>
      </c>
      <c r="S10" s="1">
        <f t="shared" si="0"/>
        <v>1</v>
      </c>
      <c r="T10" s="1">
        <f t="shared" si="0"/>
        <v>1</v>
      </c>
      <c r="U10" s="1">
        <f t="shared" si="0"/>
        <v>1</v>
      </c>
      <c r="V10" s="1">
        <f t="shared" si="0"/>
        <v>0</v>
      </c>
      <c r="W10" s="1">
        <f t="shared" si="0"/>
        <v>0</v>
      </c>
      <c r="X10" s="1">
        <f t="shared" si="0"/>
        <v>2</v>
      </c>
      <c r="Y10" s="1">
        <f t="shared" si="0"/>
        <v>0</v>
      </c>
      <c r="Z10" s="1">
        <f t="shared" si="0"/>
        <v>1</v>
      </c>
      <c r="AA10" s="1">
        <f t="shared" si="0"/>
        <v>0</v>
      </c>
      <c r="AB10" s="1">
        <f t="shared" si="0"/>
        <v>0</v>
      </c>
      <c r="AC10" s="1">
        <f t="shared" si="0"/>
        <v>0</v>
      </c>
      <c r="AD10" s="1">
        <f t="shared" si="0"/>
        <v>0</v>
      </c>
      <c r="AE10" s="1">
        <f t="shared" si="0"/>
        <v>0</v>
      </c>
      <c r="AF10" s="1">
        <f t="shared" si="0"/>
        <v>0</v>
      </c>
      <c r="AG10" s="1">
        <f t="shared" si="0"/>
        <v>0</v>
      </c>
      <c r="AH10" s="1">
        <f t="shared" si="0"/>
        <v>0</v>
      </c>
      <c r="AI10" s="1">
        <f t="shared" si="0"/>
        <v>0</v>
      </c>
      <c r="AJ10" s="1">
        <f t="shared" si="0"/>
        <v>0</v>
      </c>
      <c r="AK10" s="1">
        <f t="shared" si="0"/>
        <v>1</v>
      </c>
      <c r="AL10" s="1">
        <f t="shared" si="0"/>
        <v>0</v>
      </c>
      <c r="AM10" s="1">
        <f t="shared" si="0"/>
        <v>0</v>
      </c>
      <c r="AN10" s="1">
        <f t="shared" si="0"/>
        <v>0</v>
      </c>
      <c r="AO10" s="1">
        <f t="shared" si="0"/>
        <v>1</v>
      </c>
      <c r="AP10" s="1">
        <f t="shared" si="0"/>
        <v>0</v>
      </c>
      <c r="AQ10" s="1">
        <f t="shared" si="0"/>
        <v>1</v>
      </c>
      <c r="AR10" s="1">
        <f t="shared" si="0"/>
        <v>0</v>
      </c>
      <c r="AS10" s="1">
        <f t="shared" si="0"/>
        <v>0</v>
      </c>
      <c r="AT10" s="1">
        <f t="shared" si="0"/>
        <v>0</v>
      </c>
      <c r="AU10" s="1">
        <f t="shared" si="0"/>
        <v>1</v>
      </c>
    </row>
    <row r="11" spans="2:47" ht="12.75">
      <c r="B11" s="1" t="s">
        <v>97</v>
      </c>
      <c r="C11" s="2">
        <f>COUNTA(C2:C9)</f>
        <v>8</v>
      </c>
      <c r="E11">
        <f>E10/$C$11</f>
        <v>0</v>
      </c>
      <c r="F11">
        <f aca="true" t="shared" si="1" ref="F11:AU11">F10/$C$11</f>
        <v>0.625</v>
      </c>
      <c r="G11">
        <f t="shared" si="1"/>
        <v>0.375</v>
      </c>
      <c r="H11">
        <f t="shared" si="1"/>
        <v>0</v>
      </c>
      <c r="I11">
        <f t="shared" si="1"/>
        <v>0.25</v>
      </c>
      <c r="J11">
        <f t="shared" si="1"/>
        <v>0.625</v>
      </c>
      <c r="K11">
        <f t="shared" si="1"/>
        <v>0.375</v>
      </c>
      <c r="L11">
        <f t="shared" si="1"/>
        <v>0</v>
      </c>
      <c r="M11">
        <f t="shared" si="1"/>
        <v>0.5</v>
      </c>
      <c r="N11">
        <f t="shared" si="1"/>
        <v>0.25</v>
      </c>
      <c r="O11">
        <f t="shared" si="1"/>
        <v>0</v>
      </c>
      <c r="P11">
        <f t="shared" si="1"/>
        <v>0.375</v>
      </c>
      <c r="Q11">
        <f t="shared" si="1"/>
        <v>0.125</v>
      </c>
      <c r="R11">
        <f t="shared" si="1"/>
        <v>0.125</v>
      </c>
      <c r="S11">
        <f t="shared" si="1"/>
        <v>0.125</v>
      </c>
      <c r="T11">
        <f t="shared" si="1"/>
        <v>0.125</v>
      </c>
      <c r="U11">
        <f t="shared" si="1"/>
        <v>0.125</v>
      </c>
      <c r="V11">
        <f t="shared" si="1"/>
        <v>0</v>
      </c>
      <c r="W11">
        <f t="shared" si="1"/>
        <v>0</v>
      </c>
      <c r="X11">
        <f t="shared" si="1"/>
        <v>0.25</v>
      </c>
      <c r="Y11">
        <f t="shared" si="1"/>
        <v>0</v>
      </c>
      <c r="Z11">
        <f t="shared" si="1"/>
        <v>0.125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  <c r="AK11">
        <f t="shared" si="1"/>
        <v>0.125</v>
      </c>
      <c r="AL11">
        <f t="shared" si="1"/>
        <v>0</v>
      </c>
      <c r="AM11">
        <f t="shared" si="1"/>
        <v>0</v>
      </c>
      <c r="AN11">
        <f t="shared" si="1"/>
        <v>0</v>
      </c>
      <c r="AO11">
        <f t="shared" si="1"/>
        <v>0.125</v>
      </c>
      <c r="AP11">
        <f t="shared" si="1"/>
        <v>0</v>
      </c>
      <c r="AQ11">
        <f t="shared" si="1"/>
        <v>0.125</v>
      </c>
      <c r="AR11">
        <f t="shared" si="1"/>
        <v>0</v>
      </c>
      <c r="AS11">
        <f t="shared" si="1"/>
        <v>0</v>
      </c>
      <c r="AT11">
        <f t="shared" si="1"/>
        <v>0</v>
      </c>
      <c r="AU11">
        <f t="shared" si="1"/>
        <v>0.125</v>
      </c>
    </row>
    <row r="13" spans="1:13" ht="12.75">
      <c r="A13">
        <v>13</v>
      </c>
      <c r="B13" s="1" t="s">
        <v>44</v>
      </c>
      <c r="C13" s="1" t="s">
        <v>89</v>
      </c>
      <c r="D13" s="1" t="s">
        <v>90</v>
      </c>
      <c r="E13" s="1"/>
      <c r="G13" t="s">
        <v>4</v>
      </c>
      <c r="M13" t="s">
        <v>4</v>
      </c>
    </row>
    <row r="14" spans="1:15" ht="12.75">
      <c r="A14">
        <v>14</v>
      </c>
      <c r="B14" s="1" t="s">
        <v>45</v>
      </c>
      <c r="C14" s="1" t="s">
        <v>89</v>
      </c>
      <c r="D14" s="1" t="s">
        <v>90</v>
      </c>
      <c r="E14" s="1"/>
      <c r="F14" t="s">
        <v>4</v>
      </c>
      <c r="G14" t="s">
        <v>4</v>
      </c>
      <c r="I14" t="s">
        <v>4</v>
      </c>
      <c r="J14" t="s">
        <v>4</v>
      </c>
      <c r="K14" t="s">
        <v>4</v>
      </c>
      <c r="M14" t="s">
        <v>4</v>
      </c>
      <c r="N14" t="s">
        <v>4</v>
      </c>
      <c r="O14" t="s">
        <v>4</v>
      </c>
    </row>
    <row r="15" spans="2:47" ht="12.75">
      <c r="B15" s="1" t="s">
        <v>96</v>
      </c>
      <c r="C15" s="1"/>
      <c r="D15" s="1"/>
      <c r="E15" s="1">
        <f>COUNTA(E13:E14)</f>
        <v>0</v>
      </c>
      <c r="F15" s="1">
        <f aca="true" t="shared" si="2" ref="F15:AU15">COUNTA(F13:F14)</f>
        <v>1</v>
      </c>
      <c r="G15" s="1">
        <f t="shared" si="2"/>
        <v>2</v>
      </c>
      <c r="H15" s="1">
        <f t="shared" si="2"/>
        <v>0</v>
      </c>
      <c r="I15" s="1">
        <f t="shared" si="2"/>
        <v>1</v>
      </c>
      <c r="J15" s="1">
        <f t="shared" si="2"/>
        <v>1</v>
      </c>
      <c r="K15" s="1">
        <f t="shared" si="2"/>
        <v>1</v>
      </c>
      <c r="L15" s="1">
        <f t="shared" si="2"/>
        <v>0</v>
      </c>
      <c r="M15" s="1">
        <f t="shared" si="2"/>
        <v>2</v>
      </c>
      <c r="N15" s="1">
        <f t="shared" si="2"/>
        <v>1</v>
      </c>
      <c r="O15" s="1">
        <f t="shared" si="2"/>
        <v>1</v>
      </c>
      <c r="P15" s="1">
        <f t="shared" si="2"/>
        <v>0</v>
      </c>
      <c r="Q15" s="1">
        <f t="shared" si="2"/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  <c r="U15" s="1">
        <f t="shared" si="2"/>
        <v>0</v>
      </c>
      <c r="V15" s="1">
        <f t="shared" si="2"/>
        <v>0</v>
      </c>
      <c r="W15" s="1">
        <f t="shared" si="2"/>
        <v>0</v>
      </c>
      <c r="X15" s="1">
        <f t="shared" si="2"/>
        <v>0</v>
      </c>
      <c r="Y15" s="1">
        <f t="shared" si="2"/>
        <v>0</v>
      </c>
      <c r="Z15" s="1">
        <f t="shared" si="2"/>
        <v>0</v>
      </c>
      <c r="AA15" s="1">
        <f t="shared" si="2"/>
        <v>0</v>
      </c>
      <c r="AB15" s="1">
        <f t="shared" si="2"/>
        <v>0</v>
      </c>
      <c r="AC15" s="1">
        <f t="shared" si="2"/>
        <v>0</v>
      </c>
      <c r="AD15" s="1">
        <f t="shared" si="2"/>
        <v>0</v>
      </c>
      <c r="AE15" s="1">
        <f t="shared" si="2"/>
        <v>0</v>
      </c>
      <c r="AF15" s="1">
        <f t="shared" si="2"/>
        <v>0</v>
      </c>
      <c r="AG15" s="1">
        <f t="shared" si="2"/>
        <v>0</v>
      </c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">
        <f t="shared" si="2"/>
        <v>0</v>
      </c>
      <c r="AS15" s="1">
        <f t="shared" si="2"/>
        <v>0</v>
      </c>
      <c r="AT15" s="1">
        <f t="shared" si="2"/>
        <v>0</v>
      </c>
      <c r="AU15" s="1">
        <f t="shared" si="2"/>
        <v>0</v>
      </c>
    </row>
    <row r="16" spans="2:47" ht="12.75">
      <c r="B16" s="1" t="s">
        <v>98</v>
      </c>
      <c r="C16" s="2">
        <f>COUNTA(C13:C14)</f>
        <v>2</v>
      </c>
      <c r="D16" s="1"/>
      <c r="E16">
        <f>E15/$C$16</f>
        <v>0</v>
      </c>
      <c r="F16">
        <f aca="true" t="shared" si="3" ref="F16:AU16">F15/$C$16</f>
        <v>0.5</v>
      </c>
      <c r="G16">
        <f t="shared" si="3"/>
        <v>1</v>
      </c>
      <c r="H16">
        <f t="shared" si="3"/>
        <v>0</v>
      </c>
      <c r="I16">
        <f t="shared" si="3"/>
        <v>0.5</v>
      </c>
      <c r="J16">
        <f t="shared" si="3"/>
        <v>0.5</v>
      </c>
      <c r="K16">
        <f t="shared" si="3"/>
        <v>0.5</v>
      </c>
      <c r="L16">
        <f t="shared" si="3"/>
        <v>0</v>
      </c>
      <c r="M16">
        <f t="shared" si="3"/>
        <v>1</v>
      </c>
      <c r="N16">
        <f t="shared" si="3"/>
        <v>0.5</v>
      </c>
      <c r="O16">
        <f t="shared" si="3"/>
        <v>0.5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0</v>
      </c>
      <c r="T16">
        <f t="shared" si="3"/>
        <v>0</v>
      </c>
      <c r="U16">
        <f t="shared" si="3"/>
        <v>0</v>
      </c>
      <c r="V16">
        <f t="shared" si="3"/>
        <v>0</v>
      </c>
      <c r="W16">
        <f t="shared" si="3"/>
        <v>0</v>
      </c>
      <c r="X16">
        <f t="shared" si="3"/>
        <v>0</v>
      </c>
      <c r="Y16">
        <f t="shared" si="3"/>
        <v>0</v>
      </c>
      <c r="Z16">
        <f t="shared" si="3"/>
        <v>0</v>
      </c>
      <c r="AA16">
        <f t="shared" si="3"/>
        <v>0</v>
      </c>
      <c r="AB16">
        <f t="shared" si="3"/>
        <v>0</v>
      </c>
      <c r="AC16">
        <f t="shared" si="3"/>
        <v>0</v>
      </c>
      <c r="AD16">
        <f t="shared" si="3"/>
        <v>0</v>
      </c>
      <c r="AE16">
        <f t="shared" si="3"/>
        <v>0</v>
      </c>
      <c r="AF16">
        <f t="shared" si="3"/>
        <v>0</v>
      </c>
      <c r="AG16">
        <f t="shared" si="3"/>
        <v>0</v>
      </c>
      <c r="AH16">
        <f t="shared" si="3"/>
        <v>0</v>
      </c>
      <c r="AI16">
        <f t="shared" si="3"/>
        <v>0</v>
      </c>
      <c r="AJ16">
        <f t="shared" si="3"/>
        <v>0</v>
      </c>
      <c r="AK16">
        <f t="shared" si="3"/>
        <v>0</v>
      </c>
      <c r="AL16">
        <f t="shared" si="3"/>
        <v>0</v>
      </c>
      <c r="AM16">
        <f t="shared" si="3"/>
        <v>0</v>
      </c>
      <c r="AN16">
        <f t="shared" si="3"/>
        <v>0</v>
      </c>
      <c r="AO16">
        <f t="shared" si="3"/>
        <v>0</v>
      </c>
      <c r="AP16">
        <f t="shared" si="3"/>
        <v>0</v>
      </c>
      <c r="AQ16">
        <f t="shared" si="3"/>
        <v>0</v>
      </c>
      <c r="AR16">
        <f t="shared" si="3"/>
        <v>0</v>
      </c>
      <c r="AS16">
        <f t="shared" si="3"/>
        <v>0</v>
      </c>
      <c r="AT16">
        <f t="shared" si="3"/>
        <v>0</v>
      </c>
      <c r="AU16">
        <f t="shared" si="3"/>
        <v>0</v>
      </c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1:46" ht="12.75">
      <c r="A19">
        <v>19</v>
      </c>
      <c r="B19" s="1" t="s">
        <v>58</v>
      </c>
      <c r="C19" s="1" t="s">
        <v>91</v>
      </c>
      <c r="D19" s="1" t="s">
        <v>92</v>
      </c>
      <c r="E19" s="1"/>
      <c r="F19" t="s">
        <v>4</v>
      </c>
      <c r="G19" t="s">
        <v>4</v>
      </c>
      <c r="J19" t="s">
        <v>4</v>
      </c>
      <c r="K19" t="s">
        <v>4</v>
      </c>
      <c r="M19" t="s">
        <v>4</v>
      </c>
      <c r="N19" t="s">
        <v>4</v>
      </c>
      <c r="O19" t="s">
        <v>4</v>
      </c>
      <c r="AR19" t="s">
        <v>4</v>
      </c>
      <c r="AS19" t="s">
        <v>4</v>
      </c>
      <c r="AT19" t="s">
        <v>4</v>
      </c>
    </row>
    <row r="20" spans="1:14" ht="12.75">
      <c r="A20">
        <v>20</v>
      </c>
      <c r="B20" s="1" t="s">
        <v>62</v>
      </c>
      <c r="C20" s="1" t="s">
        <v>84</v>
      </c>
      <c r="D20" s="1" t="s">
        <v>92</v>
      </c>
      <c r="E20" s="1" t="s">
        <v>4</v>
      </c>
      <c r="J20" t="s">
        <v>4</v>
      </c>
      <c r="M20" t="s">
        <v>4</v>
      </c>
      <c r="N20" t="s">
        <v>4</v>
      </c>
    </row>
    <row r="21" spans="1:13" ht="12.75">
      <c r="A21">
        <v>21</v>
      </c>
      <c r="B21" s="1" t="s">
        <v>64</v>
      </c>
      <c r="C21" s="1" t="s">
        <v>84</v>
      </c>
      <c r="D21" s="1" t="s">
        <v>92</v>
      </c>
      <c r="E21" s="1" t="s">
        <v>4</v>
      </c>
      <c r="F21" t="s">
        <v>4</v>
      </c>
      <c r="G21" t="s">
        <v>4</v>
      </c>
      <c r="J21" t="s">
        <v>4</v>
      </c>
      <c r="K21" t="s">
        <v>4</v>
      </c>
      <c r="M21" t="s">
        <v>4</v>
      </c>
    </row>
    <row r="22" spans="1:15" ht="12.75">
      <c r="A22">
        <v>3</v>
      </c>
      <c r="B22" s="1" t="s">
        <v>11</v>
      </c>
      <c r="C22" s="1" t="s">
        <v>84</v>
      </c>
      <c r="D22" s="1" t="s">
        <v>86</v>
      </c>
      <c r="E22" s="1"/>
      <c r="F22" t="s">
        <v>4</v>
      </c>
      <c r="G22" t="s">
        <v>4</v>
      </c>
      <c r="I22" t="s">
        <v>12</v>
      </c>
      <c r="K22" t="s">
        <v>4</v>
      </c>
      <c r="L22" t="s">
        <v>13</v>
      </c>
      <c r="N22" t="s">
        <v>4</v>
      </c>
      <c r="O22" t="s">
        <v>4</v>
      </c>
    </row>
    <row r="23" spans="1:36" ht="12.75">
      <c r="A23">
        <v>5</v>
      </c>
      <c r="B23" s="1" t="s">
        <v>17</v>
      </c>
      <c r="C23" s="1" t="s">
        <v>84</v>
      </c>
      <c r="D23" s="1" t="s">
        <v>86</v>
      </c>
      <c r="E23" s="1"/>
      <c r="F23" t="s">
        <v>4</v>
      </c>
      <c r="G23" t="s">
        <v>4</v>
      </c>
      <c r="J23" t="s">
        <v>4</v>
      </c>
      <c r="K23" t="s">
        <v>4</v>
      </c>
      <c r="L23" t="s">
        <v>4</v>
      </c>
      <c r="M23" t="s">
        <v>4</v>
      </c>
      <c r="Q23" t="s">
        <v>4</v>
      </c>
      <c r="AD23" t="s">
        <v>4</v>
      </c>
      <c r="AE23" t="s">
        <v>4</v>
      </c>
      <c r="AF23" t="s">
        <v>4</v>
      </c>
      <c r="AG23" t="s">
        <v>4</v>
      </c>
      <c r="AH23" t="s">
        <v>4</v>
      </c>
      <c r="AI23" t="s">
        <v>4</v>
      </c>
      <c r="AJ23" t="s">
        <v>4</v>
      </c>
    </row>
    <row r="24" spans="1:39" ht="12.75">
      <c r="A24">
        <v>6</v>
      </c>
      <c r="B24" s="1" t="s">
        <v>27</v>
      </c>
      <c r="C24" s="1" t="s">
        <v>84</v>
      </c>
      <c r="D24" s="1" t="s">
        <v>86</v>
      </c>
      <c r="E24" s="1" t="s">
        <v>4</v>
      </c>
      <c r="J24" t="s">
        <v>4</v>
      </c>
      <c r="L24" t="s">
        <v>4</v>
      </c>
      <c r="M24" t="s">
        <v>4</v>
      </c>
      <c r="N24" t="s">
        <v>4</v>
      </c>
      <c r="AD24" t="s">
        <v>4</v>
      </c>
      <c r="AE24" t="s">
        <v>4</v>
      </c>
      <c r="AK24" t="s">
        <v>4</v>
      </c>
      <c r="AL24" t="s">
        <v>4</v>
      </c>
      <c r="AM24" t="s">
        <v>4</v>
      </c>
    </row>
    <row r="25" spans="1:29" ht="12.75">
      <c r="A25">
        <v>2</v>
      </c>
      <c r="B25" s="1" t="s">
        <v>5</v>
      </c>
      <c r="C25" s="1" t="s">
        <v>84</v>
      </c>
      <c r="D25" s="1" t="s">
        <v>85</v>
      </c>
      <c r="E25" s="1"/>
      <c r="F25" t="s">
        <v>4</v>
      </c>
      <c r="G25" t="s">
        <v>4</v>
      </c>
      <c r="J25" t="s">
        <v>4</v>
      </c>
      <c r="K25" t="s">
        <v>4</v>
      </c>
      <c r="L25" t="s">
        <v>4</v>
      </c>
      <c r="AC25" t="s">
        <v>4</v>
      </c>
    </row>
    <row r="26" spans="1:41" ht="12.75">
      <c r="A26">
        <v>9</v>
      </c>
      <c r="B26" s="1" t="s">
        <v>88</v>
      </c>
      <c r="C26" s="1" t="s">
        <v>84</v>
      </c>
      <c r="D26" s="1" t="s">
        <v>85</v>
      </c>
      <c r="E26" s="1"/>
      <c r="F26" t="s">
        <v>4</v>
      </c>
      <c r="G26" t="s">
        <v>4</v>
      </c>
      <c r="J26" t="s">
        <v>4</v>
      </c>
      <c r="K26" t="s">
        <v>4</v>
      </c>
      <c r="M26" t="s">
        <v>4</v>
      </c>
      <c r="N26" t="s">
        <v>4</v>
      </c>
      <c r="O26" t="s">
        <v>4</v>
      </c>
      <c r="P26" t="s">
        <v>4</v>
      </c>
      <c r="X26" t="s">
        <v>4</v>
      </c>
      <c r="AO26" t="s">
        <v>4</v>
      </c>
    </row>
    <row r="27" spans="1:14" ht="12.75">
      <c r="A27">
        <v>10</v>
      </c>
      <c r="B27" s="1" t="s">
        <v>36</v>
      </c>
      <c r="C27" s="1" t="s">
        <v>84</v>
      </c>
      <c r="D27" s="1" t="s">
        <v>85</v>
      </c>
      <c r="E27" s="1"/>
      <c r="F27" t="s">
        <v>4</v>
      </c>
      <c r="G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</row>
    <row r="28" spans="1:42" ht="12.75">
      <c r="A28">
        <v>11</v>
      </c>
      <c r="B28" s="1" t="s">
        <v>37</v>
      </c>
      <c r="C28" s="1" t="s">
        <v>84</v>
      </c>
      <c r="D28" s="1" t="s">
        <v>85</v>
      </c>
      <c r="E28" s="1"/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N28" t="s">
        <v>4</v>
      </c>
      <c r="O28" t="s">
        <v>4</v>
      </c>
      <c r="Q28" t="s">
        <v>4</v>
      </c>
      <c r="R28" t="s">
        <v>4</v>
      </c>
      <c r="S28" t="s">
        <v>4</v>
      </c>
      <c r="T28" t="s">
        <v>4</v>
      </c>
      <c r="AC28" t="s">
        <v>4</v>
      </c>
      <c r="AE28" t="s">
        <v>4</v>
      </c>
      <c r="AF28" t="s">
        <v>4</v>
      </c>
      <c r="AK28" t="s">
        <v>4</v>
      </c>
      <c r="AL28" t="s">
        <v>4</v>
      </c>
      <c r="AP28" t="s">
        <v>4</v>
      </c>
    </row>
    <row r="29" spans="1:5" ht="12.75">
      <c r="A29">
        <v>16</v>
      </c>
      <c r="B29" s="1" t="s">
        <v>53</v>
      </c>
      <c r="C29" s="1" t="s">
        <v>84</v>
      </c>
      <c r="D29" s="1" t="s">
        <v>90</v>
      </c>
      <c r="E29" s="1"/>
    </row>
    <row r="30" spans="1:7" ht="12.75">
      <c r="A30">
        <v>17</v>
      </c>
      <c r="B30" s="1" t="s">
        <v>54</v>
      </c>
      <c r="C30" s="1" t="s">
        <v>84</v>
      </c>
      <c r="D30" s="1" t="s">
        <v>90</v>
      </c>
      <c r="E30" s="1"/>
      <c r="F30" t="s">
        <v>4</v>
      </c>
      <c r="G30" t="s">
        <v>4</v>
      </c>
    </row>
    <row r="31" spans="1:40" ht="12.75">
      <c r="A31">
        <v>7</v>
      </c>
      <c r="B31" s="1" t="s">
        <v>31</v>
      </c>
      <c r="C31" s="1" t="s">
        <v>84</v>
      </c>
      <c r="D31" s="1" t="s">
        <v>87</v>
      </c>
      <c r="E31" s="1"/>
      <c r="F31" t="s">
        <v>4</v>
      </c>
      <c r="G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AN31" t="s">
        <v>4</v>
      </c>
    </row>
    <row r="32" spans="1:29" ht="12.75">
      <c r="A32">
        <v>12</v>
      </c>
      <c r="B32" s="1" t="s">
        <v>43</v>
      </c>
      <c r="C32" s="1" t="s">
        <v>84</v>
      </c>
      <c r="D32" s="1" t="s">
        <v>87</v>
      </c>
      <c r="E32" s="1"/>
      <c r="F32" t="s">
        <v>4</v>
      </c>
      <c r="M32" t="s">
        <v>4</v>
      </c>
      <c r="P32" t="s">
        <v>47</v>
      </c>
      <c r="AC32" t="s">
        <v>4</v>
      </c>
    </row>
    <row r="33" spans="1:28" ht="12.75">
      <c r="A33">
        <v>18</v>
      </c>
      <c r="B33" s="1" t="s">
        <v>55</v>
      </c>
      <c r="C33" s="1" t="s">
        <v>84</v>
      </c>
      <c r="D33" s="1" t="s">
        <v>87</v>
      </c>
      <c r="E33" s="1"/>
      <c r="F33" t="s">
        <v>4</v>
      </c>
      <c r="G33" t="s">
        <v>4</v>
      </c>
      <c r="J33" t="s">
        <v>4</v>
      </c>
      <c r="K33" t="s">
        <v>4</v>
      </c>
      <c r="M33" t="s">
        <v>4</v>
      </c>
      <c r="N33" t="s">
        <v>4</v>
      </c>
      <c r="Y33" t="s">
        <v>4</v>
      </c>
      <c r="Z33" t="s">
        <v>4</v>
      </c>
      <c r="AB33" t="s">
        <v>4</v>
      </c>
    </row>
    <row r="34" spans="1:37" ht="12.75">
      <c r="A34">
        <v>26</v>
      </c>
      <c r="B34" s="1" t="s">
        <v>74</v>
      </c>
      <c r="C34" s="1" t="s">
        <v>84</v>
      </c>
      <c r="D34" s="1" t="s">
        <v>87</v>
      </c>
      <c r="E34" s="1"/>
      <c r="F34" t="s">
        <v>4</v>
      </c>
      <c r="G34" t="s">
        <v>4</v>
      </c>
      <c r="I34" t="s">
        <v>75</v>
      </c>
      <c r="J34" t="s">
        <v>4</v>
      </c>
      <c r="K34" t="s">
        <v>4</v>
      </c>
      <c r="M34" t="s">
        <v>4</v>
      </c>
      <c r="N34" t="s">
        <v>4</v>
      </c>
      <c r="O34" t="s">
        <v>4</v>
      </c>
      <c r="V34" t="s">
        <v>4</v>
      </c>
      <c r="W34" t="s">
        <v>4</v>
      </c>
      <c r="AA34" t="s">
        <v>4</v>
      </c>
      <c r="AK34" t="s">
        <v>4</v>
      </c>
    </row>
    <row r="35" spans="1:32" ht="12.75">
      <c r="A35">
        <v>27</v>
      </c>
      <c r="B35" s="1" t="s">
        <v>79</v>
      </c>
      <c r="C35" s="1" t="s">
        <v>84</v>
      </c>
      <c r="D35" s="1" t="s">
        <v>87</v>
      </c>
      <c r="E35" s="1"/>
      <c r="F35" t="s">
        <v>4</v>
      </c>
      <c r="G35" t="s">
        <v>4</v>
      </c>
      <c r="J35" t="s">
        <v>4</v>
      </c>
      <c r="K35" t="s">
        <v>4</v>
      </c>
      <c r="M35" t="s">
        <v>4</v>
      </c>
      <c r="N35" t="s">
        <v>4</v>
      </c>
      <c r="Q35" t="s">
        <v>4</v>
      </c>
      <c r="R35" t="s">
        <v>4</v>
      </c>
      <c r="T35" t="s">
        <v>4</v>
      </c>
      <c r="AD35" t="s">
        <v>4</v>
      </c>
      <c r="AE35" t="s">
        <v>4</v>
      </c>
      <c r="AF35" t="s">
        <v>4</v>
      </c>
    </row>
    <row r="36" spans="1:13" ht="12.75">
      <c r="A36">
        <v>28</v>
      </c>
      <c r="B36" s="1" t="s">
        <v>80</v>
      </c>
      <c r="C36" s="1" t="s">
        <v>84</v>
      </c>
      <c r="D36" s="1" t="s">
        <v>87</v>
      </c>
      <c r="E36" s="1"/>
      <c r="F36" t="s">
        <v>4</v>
      </c>
      <c r="J36" t="s">
        <v>4</v>
      </c>
      <c r="K36" t="s">
        <v>4</v>
      </c>
      <c r="M36" t="s">
        <v>4</v>
      </c>
    </row>
    <row r="37" spans="2:47" ht="12.75">
      <c r="B37" s="1"/>
      <c r="C37" s="1"/>
      <c r="D37" s="1"/>
      <c r="E37" s="1">
        <f>COUNTA(E19:E36)</f>
        <v>3</v>
      </c>
      <c r="F37" s="1">
        <f aca="true" t="shared" si="4" ref="F37:AU37">COUNTA(F19:F36)</f>
        <v>15</v>
      </c>
      <c r="G37" s="1">
        <f t="shared" si="4"/>
        <v>13</v>
      </c>
      <c r="H37" s="1">
        <f t="shared" si="4"/>
        <v>1</v>
      </c>
      <c r="I37" s="1">
        <f t="shared" si="4"/>
        <v>3</v>
      </c>
      <c r="J37" s="1">
        <f t="shared" si="4"/>
        <v>14</v>
      </c>
      <c r="K37" s="1">
        <f t="shared" si="4"/>
        <v>13</v>
      </c>
      <c r="L37" s="1">
        <f t="shared" si="4"/>
        <v>6</v>
      </c>
      <c r="M37" s="1">
        <f t="shared" si="4"/>
        <v>13</v>
      </c>
      <c r="N37" s="1">
        <f t="shared" si="4"/>
        <v>11</v>
      </c>
      <c r="O37" s="1">
        <f t="shared" si="4"/>
        <v>5</v>
      </c>
      <c r="P37" s="1">
        <f t="shared" si="4"/>
        <v>2</v>
      </c>
      <c r="Q37" s="1">
        <f t="shared" si="4"/>
        <v>3</v>
      </c>
      <c r="R37" s="1">
        <f t="shared" si="4"/>
        <v>2</v>
      </c>
      <c r="S37" s="1">
        <f t="shared" si="4"/>
        <v>1</v>
      </c>
      <c r="T37" s="1">
        <f t="shared" si="4"/>
        <v>2</v>
      </c>
      <c r="U37" s="1">
        <f t="shared" si="4"/>
        <v>0</v>
      </c>
      <c r="V37" s="1">
        <f t="shared" si="4"/>
        <v>1</v>
      </c>
      <c r="W37" s="1">
        <f t="shared" si="4"/>
        <v>1</v>
      </c>
      <c r="X37" s="1">
        <f t="shared" si="4"/>
        <v>1</v>
      </c>
      <c r="Y37" s="1">
        <f t="shared" si="4"/>
        <v>1</v>
      </c>
      <c r="Z37" s="1">
        <f t="shared" si="4"/>
        <v>1</v>
      </c>
      <c r="AA37" s="1">
        <f t="shared" si="4"/>
        <v>1</v>
      </c>
      <c r="AB37" s="1">
        <f t="shared" si="4"/>
        <v>1</v>
      </c>
      <c r="AC37" s="1">
        <f t="shared" si="4"/>
        <v>3</v>
      </c>
      <c r="AD37" s="1">
        <f t="shared" si="4"/>
        <v>3</v>
      </c>
      <c r="AE37" s="1">
        <f t="shared" si="4"/>
        <v>4</v>
      </c>
      <c r="AF37" s="1">
        <f t="shared" si="4"/>
        <v>3</v>
      </c>
      <c r="AG37" s="1">
        <f t="shared" si="4"/>
        <v>1</v>
      </c>
      <c r="AH37" s="1">
        <f t="shared" si="4"/>
        <v>1</v>
      </c>
      <c r="AI37" s="1">
        <f t="shared" si="4"/>
        <v>1</v>
      </c>
      <c r="AJ37" s="1">
        <f t="shared" si="4"/>
        <v>1</v>
      </c>
      <c r="AK37" s="1">
        <f t="shared" si="4"/>
        <v>3</v>
      </c>
      <c r="AL37" s="1">
        <f t="shared" si="4"/>
        <v>2</v>
      </c>
      <c r="AM37" s="1">
        <f t="shared" si="4"/>
        <v>1</v>
      </c>
      <c r="AN37" s="1">
        <f t="shared" si="4"/>
        <v>1</v>
      </c>
      <c r="AO37" s="1">
        <f t="shared" si="4"/>
        <v>1</v>
      </c>
      <c r="AP37" s="1">
        <f t="shared" si="4"/>
        <v>1</v>
      </c>
      <c r="AQ37" s="1">
        <f t="shared" si="4"/>
        <v>0</v>
      </c>
      <c r="AR37" s="1">
        <f t="shared" si="4"/>
        <v>1</v>
      </c>
      <c r="AS37" s="1">
        <f t="shared" si="4"/>
        <v>1</v>
      </c>
      <c r="AT37" s="1">
        <f t="shared" si="4"/>
        <v>1</v>
      </c>
      <c r="AU37" s="1">
        <f t="shared" si="4"/>
        <v>0</v>
      </c>
    </row>
    <row r="38" spans="2:47" ht="12.75">
      <c r="B38" s="1"/>
      <c r="C38" s="1">
        <f>COUNTA(C19:C36)</f>
        <v>18</v>
      </c>
      <c r="D38" s="1"/>
      <c r="E38">
        <f>E37/$C$38</f>
        <v>0.16666666666666666</v>
      </c>
      <c r="F38">
        <f aca="true" t="shared" si="5" ref="F38:AU38">F37/$C$38</f>
        <v>0.8333333333333334</v>
      </c>
      <c r="G38">
        <f t="shared" si="5"/>
        <v>0.7222222222222222</v>
      </c>
      <c r="H38">
        <f t="shared" si="5"/>
        <v>0.05555555555555555</v>
      </c>
      <c r="I38">
        <f t="shared" si="5"/>
        <v>0.16666666666666666</v>
      </c>
      <c r="J38">
        <f t="shared" si="5"/>
        <v>0.7777777777777778</v>
      </c>
      <c r="K38">
        <f t="shared" si="5"/>
        <v>0.7222222222222222</v>
      </c>
      <c r="L38">
        <f t="shared" si="5"/>
        <v>0.3333333333333333</v>
      </c>
      <c r="M38">
        <f t="shared" si="5"/>
        <v>0.7222222222222222</v>
      </c>
      <c r="N38">
        <f t="shared" si="5"/>
        <v>0.6111111111111112</v>
      </c>
      <c r="O38">
        <f t="shared" si="5"/>
        <v>0.2777777777777778</v>
      </c>
      <c r="P38">
        <f t="shared" si="5"/>
        <v>0.1111111111111111</v>
      </c>
      <c r="Q38">
        <f t="shared" si="5"/>
        <v>0.16666666666666666</v>
      </c>
      <c r="R38">
        <f t="shared" si="5"/>
        <v>0.1111111111111111</v>
      </c>
      <c r="S38">
        <f t="shared" si="5"/>
        <v>0.05555555555555555</v>
      </c>
      <c r="T38">
        <f t="shared" si="5"/>
        <v>0.1111111111111111</v>
      </c>
      <c r="U38">
        <f t="shared" si="5"/>
        <v>0</v>
      </c>
      <c r="V38">
        <f t="shared" si="5"/>
        <v>0.05555555555555555</v>
      </c>
      <c r="W38">
        <f t="shared" si="5"/>
        <v>0.05555555555555555</v>
      </c>
      <c r="X38">
        <f t="shared" si="5"/>
        <v>0.05555555555555555</v>
      </c>
      <c r="Y38">
        <f t="shared" si="5"/>
        <v>0.05555555555555555</v>
      </c>
      <c r="Z38">
        <f t="shared" si="5"/>
        <v>0.05555555555555555</v>
      </c>
      <c r="AA38">
        <f t="shared" si="5"/>
        <v>0.05555555555555555</v>
      </c>
      <c r="AB38">
        <f t="shared" si="5"/>
        <v>0.05555555555555555</v>
      </c>
      <c r="AC38">
        <f t="shared" si="5"/>
        <v>0.16666666666666666</v>
      </c>
      <c r="AD38">
        <f t="shared" si="5"/>
        <v>0.16666666666666666</v>
      </c>
      <c r="AE38">
        <f t="shared" si="5"/>
        <v>0.2222222222222222</v>
      </c>
      <c r="AF38">
        <f t="shared" si="5"/>
        <v>0.16666666666666666</v>
      </c>
      <c r="AG38">
        <f t="shared" si="5"/>
        <v>0.05555555555555555</v>
      </c>
      <c r="AH38">
        <f t="shared" si="5"/>
        <v>0.05555555555555555</v>
      </c>
      <c r="AI38">
        <f t="shared" si="5"/>
        <v>0.05555555555555555</v>
      </c>
      <c r="AJ38">
        <f t="shared" si="5"/>
        <v>0.05555555555555555</v>
      </c>
      <c r="AK38">
        <f t="shared" si="5"/>
        <v>0.16666666666666666</v>
      </c>
      <c r="AL38">
        <f t="shared" si="5"/>
        <v>0.1111111111111111</v>
      </c>
      <c r="AM38">
        <f t="shared" si="5"/>
        <v>0.05555555555555555</v>
      </c>
      <c r="AN38">
        <f t="shared" si="5"/>
        <v>0.05555555555555555</v>
      </c>
      <c r="AO38">
        <f t="shared" si="5"/>
        <v>0.05555555555555555</v>
      </c>
      <c r="AP38">
        <f t="shared" si="5"/>
        <v>0.05555555555555555</v>
      </c>
      <c r="AQ38">
        <f t="shared" si="5"/>
        <v>0</v>
      </c>
      <c r="AR38">
        <f t="shared" si="5"/>
        <v>0.05555555555555555</v>
      </c>
      <c r="AS38">
        <f t="shared" si="5"/>
        <v>0.05555555555555555</v>
      </c>
      <c r="AT38">
        <f t="shared" si="5"/>
        <v>0.05555555555555555</v>
      </c>
      <c r="AU38">
        <f t="shared" si="5"/>
        <v>0</v>
      </c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2009-09-25T02:01:59Z</dcterms:created>
  <dcterms:modified xsi:type="dcterms:W3CDTF">2009-10-05T20:21:02Z</dcterms:modified>
  <cp:category/>
  <cp:version/>
  <cp:contentType/>
  <cp:contentStatus/>
</cp:coreProperties>
</file>