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15" yWindow="45871" windowWidth="1845" windowHeight="15870" activeTab="0"/>
  </bookViews>
  <sheets>
    <sheet name="Country Staton Monitors" sheetId="1" r:id="rId1"/>
    <sheet name="Todo" sheetId="2" r:id="rId2"/>
    <sheet name="Monitoring Sites by Country" sheetId="3" r:id="rId3"/>
    <sheet name="Overall Param usage" sheetId="4" r:id="rId4"/>
    <sheet name="Content type by Region" sheetId="5" r:id="rId5"/>
    <sheet name="Emission" sheetId="6" r:id="rId6"/>
    <sheet name="Health" sheetId="7" r:id="rId7"/>
    <sheet name="Aggr Conttyp by Reg - Ambient" sheetId="8" r:id="rId8"/>
  </sheets>
  <definedNames/>
  <calcPr fullCalcOnLoad="1"/>
</workbook>
</file>

<file path=xl/sharedStrings.xml><?xml version="1.0" encoding="utf-8"?>
<sst xmlns="http://schemas.openxmlformats.org/spreadsheetml/2006/main" count="2730" uniqueCount="461">
  <si>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</si>
  <si>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</si>
  <si>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</si>
  <si>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</si>
  <si>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</si>
  <si>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</si>
  <si>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</si>
  <si>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</si>
  <si>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</si>
  <si>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</si>
  <si>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</si>
  <si>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</si>
  <si>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 13 33 34  10</t>
  </si>
  <si>
    <t xml:space="preserve">  33  11 </t>
  </si>
  <si>
    <t>2     10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</si>
  <si>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</si>
  <si>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</si>
  <si>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</si>
  <si>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</si>
  <si>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</si>
  <si>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</si>
  <si>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</si>
  <si>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</si>
  <si>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</si>
  <si>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</si>
  <si>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</si>
  <si>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</si>
  <si>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AQ Sub areas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</si>
  <si>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</si>
  <si>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</si>
  <si>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</si>
  <si>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</si>
  <si>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</si>
  <si>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</si>
  <si>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</si>
  <si>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</si>
  <si>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</si>
  <si>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</si>
  <si>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</si>
  <si>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</si>
  <si>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</si>
  <si>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</si>
  <si>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</si>
  <si>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</si>
  <si>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</si>
  <si>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</si>
  <si>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</si>
  <si>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</si>
  <si>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</si>
  <si>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</si>
  <si>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</si>
  <si>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</si>
  <si>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</si>
  <si>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</si>
  <si>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</si>
  <si>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</si>
  <si>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</si>
  <si>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</si>
  <si>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</si>
  <si>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</si>
  <si>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</si>
  <si>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</si>
  <si>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</si>
  <si>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</si>
  <si>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</si>
  <si>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</si>
  <si>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</si>
  <si>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</si>
  <si>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</si>
  <si>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</si>
  <si>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</si>
  <si>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</si>
  <si>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</si>
  <si>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</si>
  <si>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</si>
  <si>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</si>
  <si>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</si>
  <si>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</si>
  <si>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</si>
  <si>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</si>
  <si>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</si>
  <si>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</si>
  <si>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>People per station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</si>
  <si>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</si>
  <si>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</si>
  <si>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</si>
  <si>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</si>
  <si>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</si>
  <si>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</si>
  <si>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</si>
  <si>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</si>
  <si>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</si>
  <si>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</si>
  <si>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</si>
  <si>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</si>
  <si>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</si>
  <si>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</si>
  <si>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</si>
  <si>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</si>
  <si>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</si>
  <si>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</si>
  <si>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</si>
  <si>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</si>
  <si>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</si>
  <si>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</si>
  <si>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</si>
  <si>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</si>
  <si>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</si>
  <si>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</si>
  <si>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</si>
  <si>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</si>
  <si>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</si>
  <si>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</si>
  <si>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</si>
  <si>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</si>
  <si>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</si>
  <si>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</si>
  <si>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</si>
  <si>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</si>
  <si>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</si>
  <si>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</si>
  <si>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</si>
  <si>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</si>
  <si>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</si>
  <si>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</si>
  <si>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</si>
  <si>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</si>
  <si>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</si>
  <si>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</si>
  <si>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</si>
  <si>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</si>
  <si>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</si>
  <si>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</si>
  <si>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</si>
  <si>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</si>
  <si>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</si>
  <si>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</si>
  <si>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</si>
  <si>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</si>
  <si>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</si>
  <si>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</si>
  <si>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</si>
  <si>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</si>
  <si>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</si>
  <si>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</si>
  <si>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</si>
  <si>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</si>
  <si>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</si>
  <si>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</si>
  <si>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</si>
  <si>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</si>
  <si>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</si>
  <si>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</si>
  <si>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</si>
  <si>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</si>
  <si>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</si>
  <si>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</si>
  <si>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</si>
  <si>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Emission, Health</t>
  </si>
  <si>
    <t>Emission/Ambient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</si>
  <si>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</si>
  <si>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</si>
  <si>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</si>
  <si>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</si>
  <si>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</si>
  <si>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</si>
  <si>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</si>
  <si>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</si>
  <si>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</si>
  <si>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</si>
  <si>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</si>
  <si>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</si>
  <si>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</si>
  <si>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</si>
  <si>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</si>
  <si>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</si>
  <si>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</si>
  <si>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</si>
  <si>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</si>
  <si>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</si>
  <si>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</si>
  <si>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</si>
  <si>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</si>
  <si>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</si>
  <si>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</si>
  <si>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</si>
  <si>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</si>
  <si>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</si>
  <si>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</si>
  <si>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</si>
  <si>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</si>
  <si>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</si>
  <si>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</si>
  <si>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</si>
  <si>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</si>
  <si>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</si>
  <si>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</si>
  <si>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</si>
  <si>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</si>
  <si>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</si>
  <si>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</si>
  <si>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</si>
  <si>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</si>
  <si>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</si>
  <si>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</si>
  <si>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</si>
  <si>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</si>
  <si>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</si>
  <si>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</si>
  <si>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</si>
  <si>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</si>
  <si>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</si>
  <si>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</si>
  <si>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</si>
  <si>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</si>
  <si>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</si>
  <si>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</si>
  <si>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</si>
  <si>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</si>
  <si>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</si>
  <si>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</si>
  <si>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</si>
  <si>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</si>
  <si>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</si>
  <si>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</si>
  <si>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</si>
  <si>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</si>
  <si>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</si>
  <si>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</si>
  <si>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</si>
  <si>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</si>
  <si>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</si>
  <si>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</si>
  <si>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</si>
  <si>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</si>
  <si>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</si>
  <si>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</si>
  <si>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</si>
  <si>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</si>
  <si>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</si>
  <si>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</si>
  <si>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</si>
  <si>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</si>
  <si>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</si>
  <si>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</si>
  <si>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</si>
  <si>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</si>
  <si>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</si>
  <si>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</si>
  <si>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</si>
  <si>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</si>
  <si>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</si>
  <si>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</si>
  <si>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</si>
  <si>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</si>
  <si>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</si>
  <si>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</si>
  <si>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</si>
  <si>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</si>
  <si>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</si>
  <si>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</si>
  <si>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</si>
  <si>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</si>
  <si>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</si>
  <si>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</si>
  <si>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</si>
  <si>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</si>
  <si>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</si>
  <si>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</si>
  <si>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</si>
  <si>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</si>
  <si>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</si>
  <si>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</si>
  <si>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</si>
  <si>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</si>
  <si>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</si>
  <si>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</si>
  <si>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</si>
  <si>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</si>
  <si>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</si>
  <si>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</si>
  <si>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</si>
  <si>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</si>
  <si>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</si>
  <si>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</si>
  <si>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</si>
  <si>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</si>
  <si>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</si>
  <si>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</si>
  <si>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</si>
  <si>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</si>
  <si>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</si>
  <si>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</si>
  <si>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</si>
  <si>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</si>
  <si>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</si>
  <si>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</si>
  <si>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</si>
  <si>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</si>
  <si>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</si>
  <si>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</si>
  <si>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</si>
  <si>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</si>
  <si>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</si>
  <si>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</si>
  <si>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</si>
  <si>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</si>
  <si>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</si>
  <si>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</si>
  <si>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</si>
  <si>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</si>
  <si>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</si>
  <si>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</si>
  <si>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</si>
  <si>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</si>
  <si>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</si>
  <si>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</si>
  <si>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</si>
  <si>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</si>
  <si>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</si>
  <si>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</si>
  <si>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</si>
  <si>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</si>
  <si>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</si>
  <si>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</si>
  <si>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</si>
  <si>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</si>
  <si>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</si>
  <si>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</si>
  <si>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</si>
  <si>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</si>
  <si>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</si>
  <si>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</si>
  <si>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</si>
  <si>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</si>
  <si>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</si>
  <si>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</si>
  <si>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</si>
  <si>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</si>
  <si>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</si>
  <si>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</si>
  <si>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</si>
  <si>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</si>
  <si>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</si>
  <si>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</si>
  <si>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</si>
  <si>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</si>
  <si>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</si>
  <si>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</si>
  <si>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</si>
  <si>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</si>
  <si>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</si>
  <si>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</si>
  <si>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</si>
  <si>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</si>
  <si>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</si>
  <si>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</si>
  <si>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</si>
  <si>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</si>
  <si>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</si>
  <si>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</si>
  <si>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</si>
  <si>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</si>
  <si>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</si>
  <si>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</si>
  <si>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</si>
  <si>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</si>
  <si>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</si>
  <si>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</si>
  <si>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</si>
  <si>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</si>
  <si>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</si>
  <si>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</si>
  <si>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</si>
  <si>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</si>
  <si>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</si>
  <si>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</si>
  <si>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</si>
  <si>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</si>
  <si>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</si>
  <si>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</si>
  <si>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</si>
  <si>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</si>
  <si>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</si>
  <si>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</si>
  <si>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</si>
  <si>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</si>
  <si>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</si>
  <si>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</si>
  <si>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</si>
  <si>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</si>
  <si>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</si>
  <si>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</si>
  <si>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</si>
  <si>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</si>
  <si>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</si>
  <si>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Gabon</t>
  </si>
  <si>
    <t>Mauritius</t>
  </si>
  <si>
    <t>Swaziland</t>
  </si>
  <si>
    <t>Comoros</t>
  </si>
  <si>
    <t>RéunionFR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</si>
  <si>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</si>
  <si>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</si>
  <si>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</si>
  <si>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</si>
  <si>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</si>
  <si>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</si>
  <si>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</si>
  <si>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</si>
  <si>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</si>
  <si>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</si>
  <si>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</si>
  <si>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</si>
  <si>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</si>
  <si>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</si>
  <si>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</si>
  <si>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</si>
  <si>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</si>
  <si>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</si>
  <si>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</si>
  <si>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</si>
  <si>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</si>
  <si>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</si>
  <si>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</si>
  <si>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>transport/emission</t>
  </si>
  <si>
    <t xml:space="preserve">transport </t>
  </si>
  <si>
    <t>Emission/Transport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</si>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</sst>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i/>
      <sz val="10"/>
      <name val="Arial"/>
      <family val="2"/>
    </font>
    <font>
      <b/>
      <sz val="29.25"/>
      <name val="Arial"/>
      <family val="0"/>
    </font>
    <font>
      <b/>
      <sz val="24.25"/>
      <name val="Arial"/>
      <family val="0"/>
    </font>
    <font>
      <sz val="24.25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20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8" fillId="0" borderId="0" xfId="21" applyNumberFormat="1" applyFont="1" applyAlignment="1">
      <alignment horizontal="right"/>
      <protection/>
    </xf>
    <xf numFmtId="3" fontId="19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4"/>
          <c:w val="0.949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usage'!$K$2:$BF$2</c:f>
              <c:strCache/>
            </c:strRef>
          </c:cat>
          <c:val>
            <c:numRef>
              <c:f>'Overall Param usage'!$K$93:$BF$93</c:f>
              <c:numCache/>
            </c:numRef>
          </c:val>
        </c:ser>
        <c:axId val="5329558"/>
        <c:axId val="47966023"/>
      </c:barChart>
      <c:catAx>
        <c:axId val="53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25" b="1" i="0" u="none" baseline="0">
                    <a:latin typeface="Arial"/>
                    <a:ea typeface="Arial"/>
                    <a:cs typeface="Arial"/>
                  </a:rPr>
                  <a:t># of documents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usage'!$BH$2:$BZ$2</c:f>
              <c:strCache/>
            </c:strRef>
          </c:cat>
          <c:val>
            <c:numRef>
              <c:f>'Overall Param usage'!$BH$93:$BZ$93</c:f>
              <c:numCache/>
            </c:numRef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42625"/>
        <c:crosses val="autoZero"/>
        <c:auto val="1"/>
        <c:lblOffset val="100"/>
        <c:noMultiLvlLbl val="0"/>
      </c:catAx>
      <c:valAx>
        <c:axId val="6004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475"/>
          <c:w val="0.929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usage'!$K$2:$BF$2</c:f>
              <c:strCache>
                <c:ptCount val="48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  <c:pt idx="25">
                  <c:v>Dust</c:v>
                </c:pt>
                <c:pt idx="26">
                  <c:v>Chemical Comp of PM25</c:v>
                </c:pt>
                <c:pt idx="27">
                  <c:v>Ultra fine</c:v>
                </c:pt>
                <c:pt idx="28">
                  <c:v>PAMs</c:v>
                </c:pt>
                <c:pt idx="29">
                  <c:v>Airtoxics</c:v>
                </c:pt>
                <c:pt idx="30">
                  <c:v>N2O</c:v>
                </c:pt>
                <c:pt idx="31">
                  <c:v>Cl-</c:v>
                </c:pt>
                <c:pt idx="32">
                  <c:v>S</c:v>
                </c:pt>
                <c:pt idx="33">
                  <c:v>Organic Comp</c:v>
                </c:pt>
                <c:pt idx="34">
                  <c:v>Dioxins</c:v>
                </c:pt>
                <c:pt idx="35">
                  <c:v>Turans</c:v>
                </c:pt>
                <c:pt idx="36">
                  <c:v>Aerosol Extinction Profile</c:v>
                </c:pt>
                <c:pt idx="37">
                  <c:v>Real Refractive Inex</c:v>
                </c:pt>
                <c:pt idx="38">
                  <c:v>PAN</c:v>
                </c:pt>
                <c:pt idx="39">
                  <c:v>HCN</c:v>
                </c:pt>
                <c:pt idx="40">
                  <c:v>Acetylene</c:v>
                </c:pt>
                <c:pt idx="41">
                  <c:v>glyoxal</c:v>
                </c:pt>
                <c:pt idx="42">
                  <c:v>formic acid</c:v>
                </c:pt>
                <c:pt idx="43">
                  <c:v>Fire locations</c:v>
                </c:pt>
                <c:pt idx="44">
                  <c:v>Emission Invt</c:v>
                </c:pt>
                <c:pt idx="45">
                  <c:v>carbonaceous</c:v>
                </c:pt>
                <c:pt idx="46">
                  <c:v>crustal elements</c:v>
                </c:pt>
                <c:pt idx="47">
                  <c:v>Mn</c:v>
                </c:pt>
              </c:strCache>
            </c:strRef>
          </c:cat>
          <c:val>
            <c:numRef>
              <c:f>'Overall Param usage'!$K$93:$BF$93</c:f>
              <c:numCache>
                <c:ptCount val="48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</c:ser>
        <c:axId val="3512714"/>
        <c:axId val="31614427"/>
      </c:barChart>
      <c:catAx>
        <c:axId val="351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14427"/>
        <c:crosses val="autoZero"/>
        <c:auto val="1"/>
        <c:lblOffset val="100"/>
        <c:noMultiLvlLbl val="0"/>
      </c:catAx>
      <c:valAx>
        <c:axId val="31614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usage'!$BH$2:$BZ$2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usage'!$BH$93:$BZ$93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6094388"/>
        <c:axId val="10631765"/>
      </c:barChart>
      <c:catAx>
        <c:axId val="1609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31765"/>
        <c:crosses val="autoZero"/>
        <c:auto val="1"/>
        <c:lblOffset val="100"/>
        <c:noMultiLvlLbl val="0"/>
      </c:catAx>
      <c:valAx>
        <c:axId val="10631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1"/>
          <c:w val="0.931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/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28577022"/>
        <c:axId val="55866607"/>
      </c:barChart>
      <c:catAx>
        <c:axId val="2857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66607"/>
        <c:crosses val="autoZero"/>
        <c:auto val="1"/>
        <c:lblOffset val="100"/>
        <c:noMultiLvlLbl val="0"/>
      </c:catAx>
      <c:valAx>
        <c:axId val="55866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7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35"/>
          <c:w val="0.915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/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/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/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/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/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/>
            </c:numRef>
          </c:val>
        </c:ser>
        <c:axId val="33037416"/>
        <c:axId val="28901289"/>
      </c:barChart>
      <c:catAx>
        <c:axId val="33037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1289"/>
        <c:crosses val="autoZero"/>
        <c:auto val="1"/>
        <c:lblOffset val="100"/>
        <c:noMultiLvlLbl val="0"/>
      </c:catAx>
      <c:valAx>
        <c:axId val="2890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374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7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30</xdr:row>
      <xdr:rowOff>133350</xdr:rowOff>
    </xdr:from>
    <xdr:to>
      <xdr:col>34</xdr:col>
      <xdr:colOff>457200</xdr:colOff>
      <xdr:row>84</xdr:row>
      <xdr:rowOff>85725</xdr:rowOff>
    </xdr:to>
    <xdr:graphicFrame>
      <xdr:nvGraphicFramePr>
        <xdr:cNvPr id="1" name="Chart 2"/>
        <xdr:cNvGraphicFramePr/>
      </xdr:nvGraphicFramePr>
      <xdr:xfrm>
        <a:off x="12058650" y="5000625"/>
        <a:ext cx="1321117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447675</xdr:colOff>
      <xdr:row>33</xdr:row>
      <xdr:rowOff>66675</xdr:rowOff>
    </xdr:from>
    <xdr:to>
      <xdr:col>82</xdr:col>
      <xdr:colOff>409575</xdr:colOff>
      <xdr:row>86</xdr:row>
      <xdr:rowOff>133350</xdr:rowOff>
    </xdr:to>
    <xdr:graphicFrame>
      <xdr:nvGraphicFramePr>
        <xdr:cNvPr id="2" name="Chart 3"/>
        <xdr:cNvGraphicFramePr/>
      </xdr:nvGraphicFramePr>
      <xdr:xfrm>
        <a:off x="43319700" y="5419725"/>
        <a:ext cx="108204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">
      <selection activeCell="E43" sqref="E43"/>
    </sheetView>
  </sheetViews>
  <sheetFormatPr defaultColWidth="9.140625" defaultRowHeight="12.75"/>
  <cols>
    <col min="1" max="3" width="8.00390625" style="24" customWidth="1"/>
    <col min="4" max="4" width="16.00390625" style="24" customWidth="1"/>
    <col min="5" max="16384" width="8.00390625" style="24" customWidth="1"/>
  </cols>
  <sheetData>
    <row r="1" spans="5:29" ht="12.75">
      <c r="E1" s="25" t="s">
        <v>450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25" t="s">
        <v>451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2" ht="12.75">
      <c r="A2" s="24" t="s">
        <v>30</v>
      </c>
      <c r="B2" s="24" t="s">
        <v>214</v>
      </c>
      <c r="C2" s="24" t="s">
        <v>452</v>
      </c>
      <c r="D2" s="24" t="s">
        <v>32</v>
      </c>
      <c r="E2" s="24" t="s">
        <v>307</v>
      </c>
      <c r="F2" s="24" t="s">
        <v>308</v>
      </c>
      <c r="G2" s="24" t="s">
        <v>453</v>
      </c>
      <c r="H2" s="24" t="s">
        <v>306</v>
      </c>
      <c r="I2" s="24" t="s">
        <v>304</v>
      </c>
      <c r="J2" s="24" t="s">
        <v>454</v>
      </c>
      <c r="K2" s="24" t="s">
        <v>312</v>
      </c>
      <c r="L2" s="24" t="s">
        <v>455</v>
      </c>
      <c r="M2" s="24" t="s">
        <v>318</v>
      </c>
      <c r="N2" s="24" t="s">
        <v>309</v>
      </c>
      <c r="O2" s="24" t="s">
        <v>456</v>
      </c>
      <c r="P2" s="24" t="s">
        <v>457</v>
      </c>
      <c r="R2" s="24" t="s">
        <v>307</v>
      </c>
      <c r="S2" s="24" t="s">
        <v>308</v>
      </c>
      <c r="T2" s="24" t="s">
        <v>453</v>
      </c>
      <c r="U2" s="24" t="s">
        <v>306</v>
      </c>
      <c r="V2" s="24" t="s">
        <v>304</v>
      </c>
      <c r="W2" s="24" t="s">
        <v>454</v>
      </c>
      <c r="X2" s="24" t="s">
        <v>312</v>
      </c>
      <c r="Y2" s="24" t="s">
        <v>455</v>
      </c>
      <c r="Z2" s="24" t="s">
        <v>318</v>
      </c>
      <c r="AA2" s="24" t="s">
        <v>309</v>
      </c>
      <c r="AB2" s="24" t="s">
        <v>456</v>
      </c>
      <c r="AC2" s="24" t="s">
        <v>457</v>
      </c>
      <c r="AE2" s="24" t="s">
        <v>458</v>
      </c>
      <c r="AF2" s="24" t="s">
        <v>459</v>
      </c>
    </row>
    <row r="3" spans="1:32" ht="12.75">
      <c r="A3" s="26" t="s">
        <v>48</v>
      </c>
      <c r="B3" s="26" t="s">
        <v>37</v>
      </c>
      <c r="C3" s="26">
        <v>2005</v>
      </c>
      <c r="D3" s="27">
        <v>8205533</v>
      </c>
      <c r="E3" s="24">
        <v>114</v>
      </c>
      <c r="F3" s="24">
        <v>152</v>
      </c>
      <c r="G3" s="24">
        <v>152</v>
      </c>
      <c r="H3" s="24">
        <v>128</v>
      </c>
      <c r="I3" s="24">
        <v>9</v>
      </c>
      <c r="J3" s="24">
        <v>18</v>
      </c>
      <c r="K3" s="24">
        <v>42</v>
      </c>
      <c r="L3" s="24">
        <v>23</v>
      </c>
      <c r="M3" s="24">
        <v>116</v>
      </c>
      <c r="N3" s="24">
        <v>2</v>
      </c>
      <c r="O3" s="24">
        <v>20</v>
      </c>
      <c r="P3" s="24">
        <v>19</v>
      </c>
      <c r="R3" s="26">
        <f>E3/$D3*10^6</f>
        <v>13.893064594341404</v>
      </c>
      <c r="S3" s="26">
        <f>F3/$D3*10^6</f>
        <v>18.52408612578854</v>
      </c>
      <c r="T3" s="26">
        <f>G3/$D3*10^6</f>
        <v>18.52408612578854</v>
      </c>
      <c r="U3" s="26">
        <f>H3/$D3*10^6</f>
        <v>15.599230421716664</v>
      </c>
      <c r="V3" s="26">
        <f>I3/$D3*10^6</f>
        <v>1.0968208890269528</v>
      </c>
      <c r="W3" s="26">
        <f>J3/$D3*10^6</f>
        <v>2.1936417780539057</v>
      </c>
      <c r="X3" s="26">
        <f>K3/$D3*10^6</f>
        <v>5.118497482125781</v>
      </c>
      <c r="Y3" s="26">
        <f>L3/$D3*10^6</f>
        <v>2.802986716402213</v>
      </c>
      <c r="Z3" s="26">
        <f>M3/$D3*10^6</f>
        <v>14.136802569680727</v>
      </c>
      <c r="AA3" s="26">
        <f>N3/$D3*10^6</f>
        <v>0.24373797533932287</v>
      </c>
      <c r="AB3" s="26">
        <f>O3/$D3*10^6</f>
        <v>2.4373797533932287</v>
      </c>
      <c r="AC3" s="26">
        <f>P3/$D3*10^6</f>
        <v>2.3155107657235674</v>
      </c>
      <c r="AD3" s="26"/>
      <c r="AE3" s="24" t="s">
        <v>460</v>
      </c>
      <c r="AF3" s="6" t="s">
        <v>80</v>
      </c>
    </row>
    <row r="4" spans="1:32" ht="12.75">
      <c r="A4" s="26" t="s">
        <v>50</v>
      </c>
      <c r="B4" s="26" t="s">
        <v>37</v>
      </c>
      <c r="C4" s="26">
        <v>2005</v>
      </c>
      <c r="D4" s="27">
        <v>10403951</v>
      </c>
      <c r="E4" s="24">
        <v>60</v>
      </c>
      <c r="F4" s="24">
        <v>66</v>
      </c>
      <c r="G4" s="24">
        <v>66</v>
      </c>
      <c r="H4" s="24">
        <v>49</v>
      </c>
      <c r="I4" s="24">
        <v>12</v>
      </c>
      <c r="J4" s="24">
        <v>44</v>
      </c>
      <c r="K4" s="24">
        <v>17</v>
      </c>
      <c r="L4" s="24">
        <v>38</v>
      </c>
      <c r="M4" s="24">
        <v>38</v>
      </c>
      <c r="N4" s="24">
        <v>0</v>
      </c>
      <c r="O4" s="24">
        <v>44</v>
      </c>
      <c r="P4" s="24">
        <v>10</v>
      </c>
      <c r="R4" s="26">
        <f aca="true" t="shared" si="0" ref="R4:R35">E4/$D4*10^6</f>
        <v>5.767039848611359</v>
      </c>
      <c r="S4" s="26">
        <f aca="true" t="shared" si="1" ref="S4:S35">F4/$D4*10^6</f>
        <v>6.343743833472495</v>
      </c>
      <c r="T4" s="26">
        <f aca="true" t="shared" si="2" ref="T4:T35">G4/$D4*10^6</f>
        <v>6.343743833472495</v>
      </c>
      <c r="U4" s="26">
        <f aca="true" t="shared" si="3" ref="U4:U35">H4/$D4*10^6</f>
        <v>4.709749209699277</v>
      </c>
      <c r="V4" s="26">
        <f aca="true" t="shared" si="4" ref="V4:V35">I4/$D4*10^6</f>
        <v>1.1534079697222719</v>
      </c>
      <c r="W4" s="26">
        <f aca="true" t="shared" si="5" ref="W4:W35">J4/$D4*10^6</f>
        <v>4.22916255564833</v>
      </c>
      <c r="X4" s="26">
        <f aca="true" t="shared" si="6" ref="X4:X35">K4/$D4*10^6</f>
        <v>1.6339946237732186</v>
      </c>
      <c r="Y4" s="26">
        <f aca="true" t="shared" si="7" ref="Y4:Y35">L4/$D4*10^6</f>
        <v>3.652458570787194</v>
      </c>
      <c r="Z4" s="26">
        <f aca="true" t="shared" si="8" ref="Z4:Z35">M4/$D4*10^6</f>
        <v>3.652458570787194</v>
      </c>
      <c r="AA4" s="26">
        <f aca="true" t="shared" si="9" ref="AA4:AA35">N4/$D4*10^6</f>
        <v>0</v>
      </c>
      <c r="AB4" s="26">
        <f aca="true" t="shared" si="10" ref="AB4:AB35">O4/$D4*10^6</f>
        <v>4.22916255564833</v>
      </c>
      <c r="AC4" s="26">
        <f aca="true" t="shared" si="11" ref="AC4:AC35">P4/$D4*10^6</f>
        <v>0.9611733081018932</v>
      </c>
      <c r="AE4" s="24" t="s">
        <v>460</v>
      </c>
      <c r="AF4" s="6" t="s">
        <v>80</v>
      </c>
    </row>
    <row r="5" spans="1:32" ht="12.75">
      <c r="A5" s="26" t="s">
        <v>49</v>
      </c>
      <c r="B5" s="26" t="s">
        <v>37</v>
      </c>
      <c r="C5" s="26">
        <v>2005</v>
      </c>
      <c r="D5" s="28">
        <v>3989018</v>
      </c>
      <c r="E5" s="24">
        <v>4</v>
      </c>
      <c r="F5" s="24">
        <v>2</v>
      </c>
      <c r="G5" s="24">
        <v>2</v>
      </c>
      <c r="H5" s="24">
        <v>2</v>
      </c>
      <c r="I5" s="24">
        <v>0</v>
      </c>
      <c r="J5" s="24">
        <v>0</v>
      </c>
      <c r="K5" s="24">
        <v>1</v>
      </c>
      <c r="L5" s="24">
        <v>0</v>
      </c>
      <c r="M5" s="24">
        <v>1</v>
      </c>
      <c r="N5" s="24">
        <v>0</v>
      </c>
      <c r="O5" s="24">
        <v>0</v>
      </c>
      <c r="P5" s="24">
        <v>0</v>
      </c>
      <c r="R5" s="26">
        <f t="shared" si="0"/>
        <v>1.0027530585221727</v>
      </c>
      <c r="S5" s="26">
        <f t="shared" si="1"/>
        <v>0.5013765292610863</v>
      </c>
      <c r="T5" s="26">
        <f t="shared" si="2"/>
        <v>0.5013765292610863</v>
      </c>
      <c r="U5" s="26">
        <f t="shared" si="3"/>
        <v>0.5013765292610863</v>
      </c>
      <c r="V5" s="26">
        <f t="shared" si="4"/>
        <v>0</v>
      </c>
      <c r="W5" s="26">
        <f t="shared" si="5"/>
        <v>0</v>
      </c>
      <c r="X5" s="26">
        <f t="shared" si="6"/>
        <v>0.25068826463054317</v>
      </c>
      <c r="Y5" s="26">
        <f t="shared" si="7"/>
        <v>0</v>
      </c>
      <c r="Z5" s="26">
        <f t="shared" si="8"/>
        <v>0.25068826463054317</v>
      </c>
      <c r="AA5" s="26">
        <f t="shared" si="9"/>
        <v>0</v>
      </c>
      <c r="AB5" s="26">
        <f t="shared" si="10"/>
        <v>0</v>
      </c>
      <c r="AC5" s="26">
        <f t="shared" si="11"/>
        <v>0</v>
      </c>
      <c r="AE5" s="24" t="s">
        <v>460</v>
      </c>
      <c r="AF5" s="6" t="s">
        <v>80</v>
      </c>
    </row>
    <row r="6" spans="1:32" ht="12.75">
      <c r="A6" s="26" t="s">
        <v>51</v>
      </c>
      <c r="B6" s="26" t="s">
        <v>37</v>
      </c>
      <c r="C6" s="26">
        <v>2005</v>
      </c>
      <c r="D6" s="27">
        <v>7262675</v>
      </c>
      <c r="E6" s="24">
        <v>16</v>
      </c>
      <c r="F6" s="24">
        <v>15</v>
      </c>
      <c r="G6" s="24">
        <v>15</v>
      </c>
      <c r="H6" s="24">
        <v>38</v>
      </c>
      <c r="I6" s="24">
        <v>4</v>
      </c>
      <c r="J6" s="24">
        <v>18</v>
      </c>
      <c r="K6" s="24">
        <v>12</v>
      </c>
      <c r="L6" s="24">
        <v>11</v>
      </c>
      <c r="M6" s="24">
        <v>13</v>
      </c>
      <c r="N6" s="24">
        <v>5</v>
      </c>
      <c r="O6" s="24">
        <v>17</v>
      </c>
      <c r="P6" s="24">
        <v>16</v>
      </c>
      <c r="R6" s="26">
        <f t="shared" si="0"/>
        <v>2.2030450212903645</v>
      </c>
      <c r="S6" s="26">
        <f t="shared" si="1"/>
        <v>2.0653547074597167</v>
      </c>
      <c r="T6" s="26">
        <f t="shared" si="2"/>
        <v>2.0653547074597167</v>
      </c>
      <c r="U6" s="26">
        <f t="shared" si="3"/>
        <v>5.232231925564617</v>
      </c>
      <c r="V6" s="26">
        <f t="shared" si="4"/>
        <v>0.5507612553225911</v>
      </c>
      <c r="W6" s="26">
        <f t="shared" si="5"/>
        <v>2.4784256489516605</v>
      </c>
      <c r="X6" s="26">
        <f t="shared" si="6"/>
        <v>1.6522837659677736</v>
      </c>
      <c r="Y6" s="26">
        <f t="shared" si="7"/>
        <v>1.5145934521371258</v>
      </c>
      <c r="Z6" s="26">
        <f t="shared" si="8"/>
        <v>1.7899740797984214</v>
      </c>
      <c r="AA6" s="26">
        <f t="shared" si="9"/>
        <v>0.688451569153239</v>
      </c>
      <c r="AB6" s="26">
        <f t="shared" si="10"/>
        <v>2.3407353351210123</v>
      </c>
      <c r="AC6" s="26">
        <f t="shared" si="11"/>
        <v>2.2030450212903645</v>
      </c>
      <c r="AE6" s="24" t="s">
        <v>460</v>
      </c>
      <c r="AF6" s="6" t="s">
        <v>80</v>
      </c>
    </row>
    <row r="7" spans="1:32" ht="12.75">
      <c r="A7" s="26" t="s">
        <v>53</v>
      </c>
      <c r="B7" s="26" t="s">
        <v>37</v>
      </c>
      <c r="C7" s="26">
        <v>2005</v>
      </c>
      <c r="D7" s="27">
        <v>792604</v>
      </c>
      <c r="E7" s="24">
        <v>1</v>
      </c>
      <c r="F7" s="24">
        <v>1</v>
      </c>
      <c r="G7" s="24">
        <v>1</v>
      </c>
      <c r="H7" s="24">
        <v>2</v>
      </c>
      <c r="I7" s="24">
        <v>2</v>
      </c>
      <c r="J7" s="24">
        <v>2</v>
      </c>
      <c r="K7" s="24">
        <v>1</v>
      </c>
      <c r="L7" s="24">
        <v>1</v>
      </c>
      <c r="M7" s="24">
        <v>2</v>
      </c>
      <c r="N7" s="24">
        <v>0</v>
      </c>
      <c r="O7" s="24">
        <v>2</v>
      </c>
      <c r="P7" s="24">
        <v>0</v>
      </c>
      <c r="R7" s="26">
        <f t="shared" si="0"/>
        <v>1.2616640844608404</v>
      </c>
      <c r="S7" s="26">
        <f t="shared" si="1"/>
        <v>1.2616640844608404</v>
      </c>
      <c r="T7" s="26">
        <f t="shared" si="2"/>
        <v>1.2616640844608404</v>
      </c>
      <c r="U7" s="26">
        <f t="shared" si="3"/>
        <v>2.523328168921681</v>
      </c>
      <c r="V7" s="26">
        <f t="shared" si="4"/>
        <v>2.523328168921681</v>
      </c>
      <c r="W7" s="26">
        <f t="shared" si="5"/>
        <v>2.523328168921681</v>
      </c>
      <c r="X7" s="26">
        <f t="shared" si="6"/>
        <v>1.2616640844608404</v>
      </c>
      <c r="Y7" s="26">
        <f t="shared" si="7"/>
        <v>1.2616640844608404</v>
      </c>
      <c r="Z7" s="26">
        <f t="shared" si="8"/>
        <v>2.523328168921681</v>
      </c>
      <c r="AA7" s="26">
        <f t="shared" si="9"/>
        <v>0</v>
      </c>
      <c r="AB7" s="26">
        <f t="shared" si="10"/>
        <v>2.523328168921681</v>
      </c>
      <c r="AC7" s="26">
        <f t="shared" si="11"/>
        <v>0</v>
      </c>
      <c r="AE7" s="24" t="s">
        <v>460</v>
      </c>
      <c r="AF7" s="6" t="s">
        <v>80</v>
      </c>
    </row>
    <row r="8" spans="1:32" ht="12.75">
      <c r="A8" s="26" t="s">
        <v>54</v>
      </c>
      <c r="B8" s="26" t="s">
        <v>37</v>
      </c>
      <c r="C8" s="26">
        <v>2005</v>
      </c>
      <c r="D8" s="27">
        <v>10220911</v>
      </c>
      <c r="E8" s="24">
        <v>89</v>
      </c>
      <c r="F8" s="24">
        <v>92</v>
      </c>
      <c r="G8" s="24">
        <v>92</v>
      </c>
      <c r="H8" s="24">
        <v>118</v>
      </c>
      <c r="I8" s="24">
        <v>32</v>
      </c>
      <c r="J8" s="24">
        <v>22</v>
      </c>
      <c r="K8" s="24">
        <v>32</v>
      </c>
      <c r="L8" s="24">
        <v>27</v>
      </c>
      <c r="M8" s="24">
        <v>60</v>
      </c>
      <c r="N8" s="24">
        <v>0</v>
      </c>
      <c r="O8" s="24">
        <v>22</v>
      </c>
      <c r="P8" s="24">
        <v>23</v>
      </c>
      <c r="R8" s="26">
        <f t="shared" si="0"/>
        <v>8.707638683088035</v>
      </c>
      <c r="S8" s="26">
        <f t="shared" si="1"/>
        <v>9.001154593753924</v>
      </c>
      <c r="T8" s="26">
        <f t="shared" si="2"/>
        <v>9.001154593753924</v>
      </c>
      <c r="U8" s="26">
        <f t="shared" si="3"/>
        <v>11.544959152858292</v>
      </c>
      <c r="V8" s="26">
        <f t="shared" si="4"/>
        <v>3.130836380436147</v>
      </c>
      <c r="W8" s="26">
        <f t="shared" si="5"/>
        <v>2.1524500115498513</v>
      </c>
      <c r="X8" s="26">
        <f t="shared" si="6"/>
        <v>3.130836380436147</v>
      </c>
      <c r="Y8" s="26">
        <f t="shared" si="7"/>
        <v>2.641643195992999</v>
      </c>
      <c r="Z8" s="26">
        <f t="shared" si="8"/>
        <v>5.870318213317776</v>
      </c>
      <c r="AA8" s="26">
        <f t="shared" si="9"/>
        <v>0</v>
      </c>
      <c r="AB8" s="26">
        <f t="shared" si="10"/>
        <v>2.1524500115498513</v>
      </c>
      <c r="AC8" s="26">
        <f t="shared" si="11"/>
        <v>2.250288648438481</v>
      </c>
      <c r="AE8" s="24" t="s">
        <v>460</v>
      </c>
      <c r="AF8" s="6" t="s">
        <v>80</v>
      </c>
    </row>
    <row r="9" spans="1:32" ht="12.75">
      <c r="A9" s="26" t="s">
        <v>56</v>
      </c>
      <c r="B9" s="26" t="s">
        <v>37</v>
      </c>
      <c r="C9" s="26">
        <v>2005</v>
      </c>
      <c r="D9" s="27">
        <v>5484723</v>
      </c>
      <c r="E9" s="24">
        <v>5</v>
      </c>
      <c r="F9" s="24">
        <v>12</v>
      </c>
      <c r="G9" s="24">
        <v>12</v>
      </c>
      <c r="H9" s="24">
        <v>11</v>
      </c>
      <c r="I9" s="24">
        <v>4</v>
      </c>
      <c r="J9" s="24">
        <v>9</v>
      </c>
      <c r="K9" s="24">
        <v>7</v>
      </c>
      <c r="L9" s="24">
        <v>1</v>
      </c>
      <c r="M9" s="24">
        <v>9</v>
      </c>
      <c r="N9" s="24">
        <v>1</v>
      </c>
      <c r="O9" s="24">
        <v>9</v>
      </c>
      <c r="P9" s="24">
        <v>1</v>
      </c>
      <c r="R9" s="26">
        <f t="shared" si="0"/>
        <v>0.9116230664702666</v>
      </c>
      <c r="S9" s="26">
        <f t="shared" si="1"/>
        <v>2.1878953595286394</v>
      </c>
      <c r="T9" s="26">
        <f t="shared" si="2"/>
        <v>2.1878953595286394</v>
      </c>
      <c r="U9" s="26">
        <f t="shared" si="3"/>
        <v>2.0055707462345866</v>
      </c>
      <c r="V9" s="26">
        <f t="shared" si="4"/>
        <v>0.7292984531762133</v>
      </c>
      <c r="W9" s="26">
        <f t="shared" si="5"/>
        <v>1.64092151964648</v>
      </c>
      <c r="X9" s="26">
        <f t="shared" si="6"/>
        <v>1.2762722930583732</v>
      </c>
      <c r="Y9" s="26">
        <f t="shared" si="7"/>
        <v>0.18232461329405333</v>
      </c>
      <c r="Z9" s="26">
        <f t="shared" si="8"/>
        <v>1.64092151964648</v>
      </c>
      <c r="AA9" s="26">
        <f t="shared" si="9"/>
        <v>0.18232461329405333</v>
      </c>
      <c r="AB9" s="26">
        <f t="shared" si="10"/>
        <v>1.64092151964648</v>
      </c>
      <c r="AC9" s="26">
        <f t="shared" si="11"/>
        <v>0.18232461329405333</v>
      </c>
      <c r="AE9" s="24" t="s">
        <v>460</v>
      </c>
      <c r="AF9" s="6" t="s">
        <v>80</v>
      </c>
    </row>
    <row r="10" spans="1:32" ht="12.75">
      <c r="A10" s="26" t="s">
        <v>57</v>
      </c>
      <c r="B10" s="26" t="s">
        <v>37</v>
      </c>
      <c r="C10" s="26">
        <v>2005</v>
      </c>
      <c r="D10" s="27">
        <v>1307605</v>
      </c>
      <c r="E10" s="24">
        <v>7</v>
      </c>
      <c r="F10" s="24">
        <v>7</v>
      </c>
      <c r="G10" s="24">
        <v>7</v>
      </c>
      <c r="H10" s="24">
        <v>5</v>
      </c>
      <c r="I10" s="24">
        <v>1</v>
      </c>
      <c r="J10" s="24">
        <v>2</v>
      </c>
      <c r="K10" s="24">
        <v>5</v>
      </c>
      <c r="L10" s="24">
        <v>0</v>
      </c>
      <c r="M10" s="24">
        <v>7</v>
      </c>
      <c r="N10" s="24">
        <v>0</v>
      </c>
      <c r="O10" s="24">
        <v>2</v>
      </c>
      <c r="P10" s="24">
        <v>2</v>
      </c>
      <c r="R10" s="26">
        <f t="shared" si="0"/>
        <v>5.353298587876308</v>
      </c>
      <c r="S10" s="26">
        <f t="shared" si="1"/>
        <v>5.353298587876308</v>
      </c>
      <c r="T10" s="26">
        <f t="shared" si="2"/>
        <v>5.353298587876308</v>
      </c>
      <c r="U10" s="26">
        <f t="shared" si="3"/>
        <v>3.823784705625934</v>
      </c>
      <c r="V10" s="26">
        <f t="shared" si="4"/>
        <v>0.7647569411251869</v>
      </c>
      <c r="W10" s="26">
        <f t="shared" si="5"/>
        <v>1.5295138822503738</v>
      </c>
      <c r="X10" s="26">
        <f t="shared" si="6"/>
        <v>3.823784705625934</v>
      </c>
      <c r="Y10" s="26">
        <f t="shared" si="7"/>
        <v>0</v>
      </c>
      <c r="Z10" s="26">
        <f t="shared" si="8"/>
        <v>5.353298587876308</v>
      </c>
      <c r="AA10" s="26">
        <f t="shared" si="9"/>
        <v>0</v>
      </c>
      <c r="AB10" s="26">
        <f t="shared" si="10"/>
        <v>1.5295138822503738</v>
      </c>
      <c r="AC10" s="26">
        <f t="shared" si="11"/>
        <v>1.5295138822503738</v>
      </c>
      <c r="AE10" s="24" t="s">
        <v>460</v>
      </c>
      <c r="AF10" s="6" t="s">
        <v>80</v>
      </c>
    </row>
    <row r="11" spans="1:32" ht="12.75">
      <c r="A11" s="26" t="s">
        <v>59</v>
      </c>
      <c r="B11" s="26" t="s">
        <v>37</v>
      </c>
      <c r="C11" s="26">
        <v>2005</v>
      </c>
      <c r="D11" s="27">
        <v>5244749</v>
      </c>
      <c r="E11" s="24">
        <v>11</v>
      </c>
      <c r="F11" s="24">
        <v>27</v>
      </c>
      <c r="G11" s="24">
        <v>28</v>
      </c>
      <c r="H11" s="24">
        <v>29</v>
      </c>
      <c r="I11" s="24">
        <v>7</v>
      </c>
      <c r="J11" s="24">
        <v>1</v>
      </c>
      <c r="K11" s="24">
        <v>7</v>
      </c>
      <c r="L11" s="24">
        <v>0</v>
      </c>
      <c r="M11" s="24">
        <v>17</v>
      </c>
      <c r="N11" s="24">
        <v>0</v>
      </c>
      <c r="O11" s="24">
        <v>0</v>
      </c>
      <c r="P11" s="24">
        <v>0</v>
      </c>
      <c r="R11" s="26">
        <f t="shared" si="0"/>
        <v>2.0973358305611955</v>
      </c>
      <c r="S11" s="26">
        <f t="shared" si="1"/>
        <v>5.148006129559299</v>
      </c>
      <c r="T11" s="26">
        <f t="shared" si="2"/>
        <v>5.33867302324668</v>
      </c>
      <c r="U11" s="26">
        <f t="shared" si="3"/>
        <v>5.529339916934061</v>
      </c>
      <c r="V11" s="26">
        <f t="shared" si="4"/>
        <v>1.33466825581167</v>
      </c>
      <c r="W11" s="26">
        <f t="shared" si="5"/>
        <v>0.19066689368738143</v>
      </c>
      <c r="X11" s="26">
        <f t="shared" si="6"/>
        <v>1.33466825581167</v>
      </c>
      <c r="Y11" s="26">
        <f t="shared" si="7"/>
        <v>0</v>
      </c>
      <c r="Z11" s="26">
        <f t="shared" si="8"/>
        <v>3.241337192685484</v>
      </c>
      <c r="AA11" s="26">
        <f t="shared" si="9"/>
        <v>0</v>
      </c>
      <c r="AB11" s="26">
        <f t="shared" si="10"/>
        <v>0</v>
      </c>
      <c r="AC11" s="26">
        <f t="shared" si="11"/>
        <v>0</v>
      </c>
      <c r="AE11" s="24" t="s">
        <v>460</v>
      </c>
      <c r="AF11" s="6" t="s">
        <v>80</v>
      </c>
    </row>
    <row r="12" spans="1:32" ht="12.75">
      <c r="A12" s="26" t="s">
        <v>60</v>
      </c>
      <c r="B12" s="26" t="s">
        <v>37</v>
      </c>
      <c r="C12" s="26">
        <v>2005</v>
      </c>
      <c r="D12" s="27">
        <v>61538322</v>
      </c>
      <c r="E12" s="24">
        <v>325</v>
      </c>
      <c r="F12" s="24">
        <v>521</v>
      </c>
      <c r="G12" s="24">
        <v>0</v>
      </c>
      <c r="H12" s="24">
        <v>355</v>
      </c>
      <c r="I12" s="24">
        <v>54</v>
      </c>
      <c r="J12" s="24">
        <v>0</v>
      </c>
      <c r="K12" s="24">
        <v>100</v>
      </c>
      <c r="L12" s="24">
        <v>32</v>
      </c>
      <c r="M12" s="24">
        <v>475</v>
      </c>
      <c r="N12" s="24">
        <v>0</v>
      </c>
      <c r="O12" s="24">
        <v>0</v>
      </c>
      <c r="P12" s="24">
        <v>0</v>
      </c>
      <c r="R12" s="26">
        <f t="shared" si="0"/>
        <v>5.281261975261528</v>
      </c>
      <c r="S12" s="26">
        <f t="shared" si="1"/>
        <v>8.466269197265406</v>
      </c>
      <c r="T12" s="26">
        <f t="shared" si="2"/>
        <v>0</v>
      </c>
      <c r="U12" s="26">
        <f t="shared" si="3"/>
        <v>5.768763080670285</v>
      </c>
      <c r="V12" s="26">
        <f t="shared" si="4"/>
        <v>0.8775019897357617</v>
      </c>
      <c r="W12" s="26">
        <f t="shared" si="5"/>
        <v>0</v>
      </c>
      <c r="X12" s="26">
        <f t="shared" si="6"/>
        <v>1.625003684695855</v>
      </c>
      <c r="Y12" s="26">
        <f t="shared" si="7"/>
        <v>0.5200011791026736</v>
      </c>
      <c r="Z12" s="26">
        <f t="shared" si="8"/>
        <v>7.718767502305311</v>
      </c>
      <c r="AA12" s="26">
        <f t="shared" si="9"/>
        <v>0</v>
      </c>
      <c r="AB12" s="26">
        <f t="shared" si="10"/>
        <v>0</v>
      </c>
      <c r="AC12" s="26">
        <f t="shared" si="11"/>
        <v>0</v>
      </c>
      <c r="AE12" s="24" t="s">
        <v>460</v>
      </c>
      <c r="AF12" s="6" t="s">
        <v>80</v>
      </c>
    </row>
    <row r="13" spans="1:32" ht="12.75">
      <c r="A13" s="26" t="s">
        <v>69</v>
      </c>
      <c r="B13" s="26" t="s">
        <v>37</v>
      </c>
      <c r="C13" s="26">
        <v>2005</v>
      </c>
      <c r="D13" s="29">
        <v>2114550</v>
      </c>
      <c r="E13" s="24">
        <v>21</v>
      </c>
      <c r="F13" s="24">
        <v>15</v>
      </c>
      <c r="G13" s="24">
        <v>15</v>
      </c>
      <c r="H13" s="24">
        <v>14</v>
      </c>
      <c r="I13" s="24">
        <v>0</v>
      </c>
      <c r="J13" s="24">
        <v>0</v>
      </c>
      <c r="K13" s="24">
        <v>14</v>
      </c>
      <c r="L13" s="24">
        <v>0</v>
      </c>
      <c r="M13" s="24">
        <v>13</v>
      </c>
      <c r="N13" s="24">
        <v>0</v>
      </c>
      <c r="O13" s="24">
        <v>0</v>
      </c>
      <c r="P13" s="24">
        <v>0</v>
      </c>
      <c r="R13" s="26">
        <f t="shared" si="0"/>
        <v>9.931191033553239</v>
      </c>
      <c r="S13" s="26">
        <f t="shared" si="1"/>
        <v>7.093707881109456</v>
      </c>
      <c r="T13" s="26">
        <f t="shared" si="2"/>
        <v>7.093707881109456</v>
      </c>
      <c r="U13" s="26">
        <f t="shared" si="3"/>
        <v>6.620794022368825</v>
      </c>
      <c r="V13" s="26">
        <f t="shared" si="4"/>
        <v>0</v>
      </c>
      <c r="W13" s="26">
        <f t="shared" si="5"/>
        <v>0</v>
      </c>
      <c r="X13" s="26">
        <f t="shared" si="6"/>
        <v>6.620794022368825</v>
      </c>
      <c r="Y13" s="26">
        <f t="shared" si="7"/>
        <v>0</v>
      </c>
      <c r="Z13" s="26">
        <f t="shared" si="8"/>
        <v>6.147880163628195</v>
      </c>
      <c r="AA13" s="26">
        <f t="shared" si="9"/>
        <v>0</v>
      </c>
      <c r="AB13" s="26">
        <f t="shared" si="10"/>
        <v>0</v>
      </c>
      <c r="AC13" s="26">
        <f t="shared" si="11"/>
        <v>0</v>
      </c>
      <c r="AE13" s="24" t="s">
        <v>460</v>
      </c>
      <c r="AF13" s="6" t="s">
        <v>80</v>
      </c>
    </row>
    <row r="14" spans="1:32" ht="12.75">
      <c r="A14" s="26" t="s">
        <v>55</v>
      </c>
      <c r="B14" s="26" t="s">
        <v>37</v>
      </c>
      <c r="C14" s="26">
        <v>2005</v>
      </c>
      <c r="D14" s="27">
        <v>82369552</v>
      </c>
      <c r="E14" s="24">
        <v>205</v>
      </c>
      <c r="F14" s="24">
        <v>467</v>
      </c>
      <c r="G14" s="24">
        <v>437</v>
      </c>
      <c r="H14" s="24">
        <v>466</v>
      </c>
      <c r="I14" s="24">
        <v>52</v>
      </c>
      <c r="J14" s="24">
        <v>119</v>
      </c>
      <c r="K14" s="24">
        <v>173</v>
      </c>
      <c r="L14" s="24">
        <v>73</v>
      </c>
      <c r="M14" s="24">
        <v>301</v>
      </c>
      <c r="N14" s="24">
        <v>59</v>
      </c>
      <c r="O14" s="24">
        <v>121</v>
      </c>
      <c r="P14" s="24">
        <v>71</v>
      </c>
      <c r="R14" s="26">
        <f t="shared" si="0"/>
        <v>2.488783719498681</v>
      </c>
      <c r="S14" s="26">
        <f t="shared" si="1"/>
        <v>5.669570717101873</v>
      </c>
      <c r="T14" s="26">
        <f t="shared" si="2"/>
        <v>5.305358465467919</v>
      </c>
      <c r="U14" s="26">
        <f t="shared" si="3"/>
        <v>5.6574303087140745</v>
      </c>
      <c r="V14" s="26">
        <f t="shared" si="4"/>
        <v>0.631301236165519</v>
      </c>
      <c r="W14" s="26">
        <f t="shared" si="5"/>
        <v>1.4447085981480148</v>
      </c>
      <c r="X14" s="26">
        <f t="shared" si="6"/>
        <v>2.1002906510891304</v>
      </c>
      <c r="Y14" s="26">
        <f t="shared" si="7"/>
        <v>0.8862498123092863</v>
      </c>
      <c r="Z14" s="26">
        <f t="shared" si="8"/>
        <v>3.6542629247273313</v>
      </c>
      <c r="AA14" s="26">
        <f t="shared" si="9"/>
        <v>0.7162840948801081</v>
      </c>
      <c r="AB14" s="26">
        <f t="shared" si="10"/>
        <v>1.4689894149236116</v>
      </c>
      <c r="AC14" s="26">
        <f t="shared" si="11"/>
        <v>0.8619689955336894</v>
      </c>
      <c r="AE14" s="24" t="s">
        <v>460</v>
      </c>
      <c r="AF14" s="6" t="s">
        <v>80</v>
      </c>
    </row>
    <row r="15" spans="1:32" ht="12.75">
      <c r="A15" s="26" t="s">
        <v>61</v>
      </c>
      <c r="B15" s="26" t="s">
        <v>37</v>
      </c>
      <c r="C15" s="26">
        <v>2005</v>
      </c>
      <c r="D15" s="27">
        <v>10722816</v>
      </c>
      <c r="E15" s="24">
        <v>13</v>
      </c>
      <c r="F15" s="24">
        <v>25</v>
      </c>
      <c r="G15" s="24">
        <v>25</v>
      </c>
      <c r="H15" s="24">
        <v>16</v>
      </c>
      <c r="I15" s="24">
        <v>3</v>
      </c>
      <c r="J15" s="24">
        <v>0</v>
      </c>
      <c r="K15" s="24">
        <v>11</v>
      </c>
      <c r="L15" s="24">
        <v>1</v>
      </c>
      <c r="M15" s="24">
        <v>24</v>
      </c>
      <c r="N15" s="24">
        <v>0</v>
      </c>
      <c r="O15" s="24">
        <v>0</v>
      </c>
      <c r="P15" s="24">
        <v>0</v>
      </c>
      <c r="R15" s="26">
        <f t="shared" si="0"/>
        <v>1.2123680943513346</v>
      </c>
      <c r="S15" s="26">
        <f t="shared" si="1"/>
        <v>2.3314771045217975</v>
      </c>
      <c r="T15" s="26">
        <f t="shared" si="2"/>
        <v>2.3314771045217975</v>
      </c>
      <c r="U15" s="26">
        <f t="shared" si="3"/>
        <v>1.4921453468939503</v>
      </c>
      <c r="V15" s="26">
        <f t="shared" si="4"/>
        <v>0.27977725254261565</v>
      </c>
      <c r="W15" s="26">
        <f t="shared" si="5"/>
        <v>0</v>
      </c>
      <c r="X15" s="26">
        <f t="shared" si="6"/>
        <v>1.0258499259895908</v>
      </c>
      <c r="Y15" s="26">
        <f t="shared" si="7"/>
        <v>0.09325908418087189</v>
      </c>
      <c r="Z15" s="26">
        <f t="shared" si="8"/>
        <v>2.238218020340925</v>
      </c>
      <c r="AA15" s="26">
        <f t="shared" si="9"/>
        <v>0</v>
      </c>
      <c r="AB15" s="26">
        <f t="shared" si="10"/>
        <v>0</v>
      </c>
      <c r="AC15" s="26">
        <f t="shared" si="11"/>
        <v>0</v>
      </c>
      <c r="AE15" s="24" t="s">
        <v>460</v>
      </c>
      <c r="AF15" s="6" t="s">
        <v>80</v>
      </c>
    </row>
    <row r="16" spans="1:32" ht="12.75">
      <c r="A16" s="26" t="s">
        <v>62</v>
      </c>
      <c r="B16" s="26" t="s">
        <v>37</v>
      </c>
      <c r="C16" s="26">
        <v>2005</v>
      </c>
      <c r="D16" s="27">
        <v>9930915</v>
      </c>
      <c r="E16" s="24">
        <v>25</v>
      </c>
      <c r="F16" s="24">
        <v>25</v>
      </c>
      <c r="G16" s="24">
        <v>24</v>
      </c>
      <c r="H16" s="24">
        <v>25</v>
      </c>
      <c r="I16" s="24">
        <v>3</v>
      </c>
      <c r="J16" s="24">
        <v>0</v>
      </c>
      <c r="K16" s="24">
        <v>21</v>
      </c>
      <c r="L16" s="24">
        <v>11</v>
      </c>
      <c r="M16" s="24">
        <v>17</v>
      </c>
      <c r="N16" s="24">
        <v>0</v>
      </c>
      <c r="O16" s="24">
        <v>0</v>
      </c>
      <c r="P16" s="24">
        <v>0</v>
      </c>
      <c r="R16" s="26">
        <f t="shared" si="0"/>
        <v>2.517391398476374</v>
      </c>
      <c r="S16" s="26">
        <f t="shared" si="1"/>
        <v>2.517391398476374</v>
      </c>
      <c r="T16" s="26">
        <f t="shared" si="2"/>
        <v>2.4166957425373194</v>
      </c>
      <c r="U16" s="26">
        <f t="shared" si="3"/>
        <v>2.517391398476374</v>
      </c>
      <c r="V16" s="26">
        <f t="shared" si="4"/>
        <v>0.30208696781716493</v>
      </c>
      <c r="W16" s="26">
        <f t="shared" si="5"/>
        <v>0</v>
      </c>
      <c r="X16" s="26">
        <f t="shared" si="6"/>
        <v>2.1146087747201543</v>
      </c>
      <c r="Y16" s="26">
        <f t="shared" si="7"/>
        <v>1.1076522153296047</v>
      </c>
      <c r="Z16" s="26">
        <f t="shared" si="8"/>
        <v>1.7118261509639343</v>
      </c>
      <c r="AA16" s="26">
        <f t="shared" si="9"/>
        <v>0</v>
      </c>
      <c r="AB16" s="26">
        <f t="shared" si="10"/>
        <v>0</v>
      </c>
      <c r="AC16" s="26">
        <f t="shared" si="11"/>
        <v>0</v>
      </c>
      <c r="AE16" s="24" t="s">
        <v>460</v>
      </c>
      <c r="AF16" s="6" t="s">
        <v>80</v>
      </c>
    </row>
    <row r="17" spans="1:32" ht="12.75">
      <c r="A17" s="26" t="s">
        <v>64</v>
      </c>
      <c r="B17" s="26" t="s">
        <v>37</v>
      </c>
      <c r="C17" s="26">
        <v>2005</v>
      </c>
      <c r="D17" s="27">
        <v>304367</v>
      </c>
      <c r="E17" s="24">
        <v>1</v>
      </c>
      <c r="F17" s="24">
        <v>2</v>
      </c>
      <c r="G17" s="24">
        <v>2</v>
      </c>
      <c r="H17" s="24">
        <v>3</v>
      </c>
      <c r="I17" s="24">
        <v>1</v>
      </c>
      <c r="J17" s="24">
        <v>0</v>
      </c>
      <c r="K17" s="24">
        <v>1</v>
      </c>
      <c r="L17" s="24">
        <v>1</v>
      </c>
      <c r="M17" s="24">
        <v>3</v>
      </c>
      <c r="N17" s="24">
        <v>1</v>
      </c>
      <c r="O17" s="24">
        <v>0</v>
      </c>
      <c r="P17" s="24">
        <v>0</v>
      </c>
      <c r="R17" s="26">
        <f t="shared" si="0"/>
        <v>3.2855072987544642</v>
      </c>
      <c r="S17" s="26">
        <f t="shared" si="1"/>
        <v>6.5710145975089285</v>
      </c>
      <c r="T17" s="26">
        <f t="shared" si="2"/>
        <v>6.5710145975089285</v>
      </c>
      <c r="U17" s="26">
        <f t="shared" si="3"/>
        <v>9.856521896263391</v>
      </c>
      <c r="V17" s="26">
        <f t="shared" si="4"/>
        <v>3.2855072987544642</v>
      </c>
      <c r="W17" s="26">
        <f t="shared" si="5"/>
        <v>0</v>
      </c>
      <c r="X17" s="26">
        <f t="shared" si="6"/>
        <v>3.2855072987544642</v>
      </c>
      <c r="Y17" s="26">
        <f t="shared" si="7"/>
        <v>3.2855072987544642</v>
      </c>
      <c r="Z17" s="26">
        <f t="shared" si="8"/>
        <v>9.856521896263391</v>
      </c>
      <c r="AA17" s="26">
        <f t="shared" si="9"/>
        <v>3.2855072987544642</v>
      </c>
      <c r="AB17" s="26">
        <f t="shared" si="10"/>
        <v>0</v>
      </c>
      <c r="AC17" s="26">
        <f t="shared" si="11"/>
        <v>0</v>
      </c>
      <c r="AE17" s="24" t="s">
        <v>460</v>
      </c>
      <c r="AF17" s="6" t="s">
        <v>80</v>
      </c>
    </row>
    <row r="18" spans="1:32" ht="12.75">
      <c r="A18" s="26" t="s">
        <v>63</v>
      </c>
      <c r="B18" s="26" t="s">
        <v>37</v>
      </c>
      <c r="C18" s="26">
        <v>2005</v>
      </c>
      <c r="D18" s="27">
        <v>4156119</v>
      </c>
      <c r="E18" s="24">
        <v>8</v>
      </c>
      <c r="F18" s="24">
        <v>8</v>
      </c>
      <c r="G18" s="24">
        <v>8</v>
      </c>
      <c r="H18" s="24">
        <v>17</v>
      </c>
      <c r="I18" s="24">
        <v>1</v>
      </c>
      <c r="J18" s="24">
        <v>10</v>
      </c>
      <c r="K18" s="24">
        <v>7</v>
      </c>
      <c r="L18" s="24">
        <v>3</v>
      </c>
      <c r="M18" s="24">
        <v>8</v>
      </c>
      <c r="N18" s="24">
        <v>2</v>
      </c>
      <c r="O18" s="24">
        <v>1</v>
      </c>
      <c r="P18" s="24">
        <v>0</v>
      </c>
      <c r="R18" s="26">
        <f t="shared" si="0"/>
        <v>1.9248726997470476</v>
      </c>
      <c r="S18" s="26">
        <f t="shared" si="1"/>
        <v>1.9248726997470476</v>
      </c>
      <c r="T18" s="26">
        <f t="shared" si="2"/>
        <v>1.9248726997470476</v>
      </c>
      <c r="U18" s="26">
        <f t="shared" si="3"/>
        <v>4.090354486962476</v>
      </c>
      <c r="V18" s="26">
        <f t="shared" si="4"/>
        <v>0.24060908746838094</v>
      </c>
      <c r="W18" s="26">
        <f t="shared" si="5"/>
        <v>2.4060908746838097</v>
      </c>
      <c r="X18" s="26">
        <f t="shared" si="6"/>
        <v>1.6842636122786667</v>
      </c>
      <c r="Y18" s="26">
        <f t="shared" si="7"/>
        <v>0.7218272624051428</v>
      </c>
      <c r="Z18" s="26">
        <f t="shared" si="8"/>
        <v>1.9248726997470476</v>
      </c>
      <c r="AA18" s="26">
        <f t="shared" si="9"/>
        <v>0.4812181749367619</v>
      </c>
      <c r="AB18" s="26">
        <f t="shared" si="10"/>
        <v>0.24060908746838094</v>
      </c>
      <c r="AC18" s="26">
        <f t="shared" si="11"/>
        <v>0</v>
      </c>
      <c r="AE18" s="24" t="s">
        <v>460</v>
      </c>
      <c r="AF18" s="6" t="s">
        <v>80</v>
      </c>
    </row>
    <row r="19" spans="1:32" ht="12.75">
      <c r="A19" s="26" t="s">
        <v>65</v>
      </c>
      <c r="B19" s="26" t="s">
        <v>37</v>
      </c>
      <c r="C19" s="26">
        <v>2005</v>
      </c>
      <c r="D19" s="27">
        <v>58145320</v>
      </c>
      <c r="E19" s="24">
        <v>314</v>
      </c>
      <c r="F19" s="24">
        <v>549</v>
      </c>
      <c r="G19" s="24">
        <v>524</v>
      </c>
      <c r="H19" s="24">
        <v>234</v>
      </c>
      <c r="I19" s="24">
        <v>38</v>
      </c>
      <c r="J19" s="24">
        <v>20</v>
      </c>
      <c r="K19" s="24">
        <v>339</v>
      </c>
      <c r="L19" s="24">
        <v>124</v>
      </c>
      <c r="M19" s="24">
        <v>287</v>
      </c>
      <c r="N19" s="24">
        <v>87</v>
      </c>
      <c r="O19" s="24">
        <v>20</v>
      </c>
      <c r="P19" s="24">
        <v>19</v>
      </c>
      <c r="R19" s="26">
        <f t="shared" si="0"/>
        <v>5.400262652265049</v>
      </c>
      <c r="S19" s="26">
        <f t="shared" si="1"/>
        <v>9.441860497113096</v>
      </c>
      <c r="T19" s="26">
        <f t="shared" si="2"/>
        <v>9.01190327957607</v>
      </c>
      <c r="U19" s="26">
        <f t="shared" si="3"/>
        <v>4.024399556146565</v>
      </c>
      <c r="V19" s="26">
        <f t="shared" si="4"/>
        <v>0.6535349706562799</v>
      </c>
      <c r="W19" s="26">
        <f t="shared" si="5"/>
        <v>0.343965774029621</v>
      </c>
      <c r="X19" s="26">
        <f t="shared" si="6"/>
        <v>5.830219869802075</v>
      </c>
      <c r="Y19" s="26">
        <f t="shared" si="7"/>
        <v>2.13258779898365</v>
      </c>
      <c r="Z19" s="26">
        <f t="shared" si="8"/>
        <v>4.93590885732506</v>
      </c>
      <c r="AA19" s="26">
        <f t="shared" si="9"/>
        <v>1.4962511170288513</v>
      </c>
      <c r="AB19" s="26">
        <f t="shared" si="10"/>
        <v>0.343965774029621</v>
      </c>
      <c r="AC19" s="26">
        <f t="shared" si="11"/>
        <v>0.32676748532813993</v>
      </c>
      <c r="AE19" s="24" t="s">
        <v>460</v>
      </c>
      <c r="AF19" s="6" t="s">
        <v>80</v>
      </c>
    </row>
    <row r="20" spans="1:32" ht="12.75">
      <c r="A20" s="26" t="s">
        <v>68</v>
      </c>
      <c r="B20" s="26" t="s">
        <v>37</v>
      </c>
      <c r="C20" s="26">
        <v>2005</v>
      </c>
      <c r="D20" s="27">
        <v>2245423</v>
      </c>
      <c r="E20" s="24">
        <v>7</v>
      </c>
      <c r="F20" s="24">
        <v>9</v>
      </c>
      <c r="G20" s="24">
        <v>1</v>
      </c>
      <c r="H20" s="24">
        <v>7</v>
      </c>
      <c r="I20" s="24">
        <v>4</v>
      </c>
      <c r="J20" s="24">
        <v>6</v>
      </c>
      <c r="K20" s="24">
        <v>1</v>
      </c>
      <c r="L20" s="24">
        <v>6</v>
      </c>
      <c r="M20" s="24">
        <v>8</v>
      </c>
      <c r="N20" s="24">
        <v>0</v>
      </c>
      <c r="O20" s="24">
        <v>6</v>
      </c>
      <c r="P20" s="24">
        <v>2</v>
      </c>
      <c r="R20" s="26">
        <f t="shared" si="0"/>
        <v>3.1174527026756205</v>
      </c>
      <c r="S20" s="26">
        <f t="shared" si="1"/>
        <v>4.008153474868655</v>
      </c>
      <c r="T20" s="26">
        <f t="shared" si="2"/>
        <v>0.4453503860965172</v>
      </c>
      <c r="U20" s="26">
        <f t="shared" si="3"/>
        <v>3.1174527026756205</v>
      </c>
      <c r="V20" s="26">
        <f t="shared" si="4"/>
        <v>1.781401544386069</v>
      </c>
      <c r="W20" s="26">
        <f t="shared" si="5"/>
        <v>2.6721023165791036</v>
      </c>
      <c r="X20" s="26">
        <f t="shared" si="6"/>
        <v>0.4453503860965172</v>
      </c>
      <c r="Y20" s="26">
        <f t="shared" si="7"/>
        <v>2.6721023165791036</v>
      </c>
      <c r="Z20" s="26">
        <f t="shared" si="8"/>
        <v>3.562803088772138</v>
      </c>
      <c r="AA20" s="26">
        <f t="shared" si="9"/>
        <v>0</v>
      </c>
      <c r="AB20" s="26">
        <f t="shared" si="10"/>
        <v>2.6721023165791036</v>
      </c>
      <c r="AC20" s="26">
        <f t="shared" si="11"/>
        <v>0.8907007721930345</v>
      </c>
      <c r="AE20" s="24" t="s">
        <v>460</v>
      </c>
      <c r="AF20" s="6" t="s">
        <v>80</v>
      </c>
    </row>
    <row r="21" spans="1:32" ht="12.75">
      <c r="A21" s="26" t="s">
        <v>66</v>
      </c>
      <c r="B21" s="26" t="s">
        <v>37</v>
      </c>
      <c r="C21" s="26">
        <v>2005</v>
      </c>
      <c r="D21" s="27">
        <v>34498</v>
      </c>
      <c r="E21" s="24">
        <v>0</v>
      </c>
      <c r="F21" s="24">
        <v>1</v>
      </c>
      <c r="G21" s="24">
        <v>1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0</v>
      </c>
      <c r="O21" s="24">
        <v>0</v>
      </c>
      <c r="P21" s="24">
        <v>0</v>
      </c>
      <c r="R21" s="26">
        <f t="shared" si="0"/>
        <v>0</v>
      </c>
      <c r="S21" s="26">
        <f t="shared" si="1"/>
        <v>28.98718766305293</v>
      </c>
      <c r="T21" s="26">
        <f t="shared" si="2"/>
        <v>28.98718766305293</v>
      </c>
      <c r="U21" s="26">
        <f t="shared" si="3"/>
        <v>28.98718766305293</v>
      </c>
      <c r="V21" s="26">
        <f t="shared" si="4"/>
        <v>0</v>
      </c>
      <c r="W21" s="26">
        <f t="shared" si="5"/>
        <v>0</v>
      </c>
      <c r="X21" s="26">
        <f t="shared" si="6"/>
        <v>0</v>
      </c>
      <c r="Y21" s="26">
        <f t="shared" si="7"/>
        <v>0</v>
      </c>
      <c r="Z21" s="26">
        <f t="shared" si="8"/>
        <v>28.98718766305293</v>
      </c>
      <c r="AA21" s="26">
        <f t="shared" si="9"/>
        <v>0</v>
      </c>
      <c r="AB21" s="26">
        <f t="shared" si="10"/>
        <v>0</v>
      </c>
      <c r="AC21" s="26">
        <f t="shared" si="11"/>
        <v>0</v>
      </c>
      <c r="AE21" s="24" t="s">
        <v>460</v>
      </c>
      <c r="AF21" s="6" t="s">
        <v>80</v>
      </c>
    </row>
    <row r="22" spans="1:32" ht="12.75">
      <c r="A22" s="26" t="s">
        <v>67</v>
      </c>
      <c r="B22" s="26" t="s">
        <v>37</v>
      </c>
      <c r="C22" s="26">
        <v>2005</v>
      </c>
      <c r="D22" s="29">
        <v>3565205</v>
      </c>
      <c r="E22" s="24">
        <v>12</v>
      </c>
      <c r="F22" s="24">
        <v>15</v>
      </c>
      <c r="G22" s="24">
        <v>12</v>
      </c>
      <c r="H22" s="24">
        <v>13</v>
      </c>
      <c r="I22" s="24">
        <v>3</v>
      </c>
      <c r="J22" s="24">
        <v>4</v>
      </c>
      <c r="K22" s="24">
        <v>8</v>
      </c>
      <c r="L22" s="24">
        <v>5</v>
      </c>
      <c r="M22" s="24">
        <v>13</v>
      </c>
      <c r="N22" s="24">
        <v>0</v>
      </c>
      <c r="O22" s="24">
        <v>4</v>
      </c>
      <c r="P22" s="24">
        <v>4</v>
      </c>
      <c r="R22" s="26">
        <f t="shared" si="0"/>
        <v>3.3658653569710575</v>
      </c>
      <c r="S22" s="26">
        <f t="shared" si="1"/>
        <v>4.2073316962138225</v>
      </c>
      <c r="T22" s="26">
        <f t="shared" si="2"/>
        <v>3.3658653569710575</v>
      </c>
      <c r="U22" s="26">
        <f t="shared" si="3"/>
        <v>3.646354136718646</v>
      </c>
      <c r="V22" s="26">
        <f t="shared" si="4"/>
        <v>0.8414663392427644</v>
      </c>
      <c r="W22" s="26">
        <f t="shared" si="5"/>
        <v>1.1219551189903527</v>
      </c>
      <c r="X22" s="26">
        <f t="shared" si="6"/>
        <v>2.2439102379807054</v>
      </c>
      <c r="Y22" s="26">
        <f t="shared" si="7"/>
        <v>1.4024438987379406</v>
      </c>
      <c r="Z22" s="26">
        <f t="shared" si="8"/>
        <v>3.646354136718646</v>
      </c>
      <c r="AA22" s="26">
        <f t="shared" si="9"/>
        <v>0</v>
      </c>
      <c r="AB22" s="26">
        <f t="shared" si="10"/>
        <v>1.1219551189903527</v>
      </c>
      <c r="AC22" s="26">
        <f t="shared" si="11"/>
        <v>1.1219551189903527</v>
      </c>
      <c r="AE22" s="24" t="s">
        <v>460</v>
      </c>
      <c r="AF22" s="6" t="s">
        <v>80</v>
      </c>
    </row>
    <row r="23" spans="1:32" ht="12.75">
      <c r="A23" s="26" t="s">
        <v>70</v>
      </c>
      <c r="B23" s="26" t="s">
        <v>37</v>
      </c>
      <c r="C23" s="26">
        <v>2005</v>
      </c>
      <c r="D23" s="27">
        <v>403532</v>
      </c>
      <c r="E23" s="24">
        <v>4</v>
      </c>
      <c r="F23" s="24">
        <v>4</v>
      </c>
      <c r="G23" s="24">
        <v>4</v>
      </c>
      <c r="H23" s="24">
        <v>4</v>
      </c>
      <c r="I23" s="24">
        <v>3</v>
      </c>
      <c r="J23" s="24">
        <v>3</v>
      </c>
      <c r="K23" s="24">
        <v>3</v>
      </c>
      <c r="L23" s="24">
        <v>3</v>
      </c>
      <c r="M23" s="24">
        <v>4</v>
      </c>
      <c r="N23" s="24">
        <v>3</v>
      </c>
      <c r="O23" s="24">
        <v>3</v>
      </c>
      <c r="P23" s="24">
        <v>0</v>
      </c>
      <c r="R23" s="26">
        <f t="shared" si="0"/>
        <v>9.912472864605533</v>
      </c>
      <c r="S23" s="26">
        <f t="shared" si="1"/>
        <v>9.912472864605533</v>
      </c>
      <c r="T23" s="26">
        <f t="shared" si="2"/>
        <v>9.912472864605533</v>
      </c>
      <c r="U23" s="26">
        <f t="shared" si="3"/>
        <v>9.912472864605533</v>
      </c>
      <c r="V23" s="26">
        <f t="shared" si="4"/>
        <v>7.43435464845415</v>
      </c>
      <c r="W23" s="26">
        <f t="shared" si="5"/>
        <v>7.43435464845415</v>
      </c>
      <c r="X23" s="26">
        <f t="shared" si="6"/>
        <v>7.43435464845415</v>
      </c>
      <c r="Y23" s="26">
        <f t="shared" si="7"/>
        <v>7.43435464845415</v>
      </c>
      <c r="Z23" s="26">
        <f t="shared" si="8"/>
        <v>9.912472864605533</v>
      </c>
      <c r="AA23" s="26">
        <f t="shared" si="9"/>
        <v>7.43435464845415</v>
      </c>
      <c r="AB23" s="26">
        <f t="shared" si="10"/>
        <v>7.43435464845415</v>
      </c>
      <c r="AC23" s="26">
        <f t="shared" si="11"/>
        <v>0</v>
      </c>
      <c r="AE23" s="24" t="s">
        <v>460</v>
      </c>
      <c r="AF23" s="6" t="s">
        <v>80</v>
      </c>
    </row>
    <row r="24" spans="1:32" ht="12.75">
      <c r="A24" s="26" t="s">
        <v>71</v>
      </c>
      <c r="B24" s="26" t="s">
        <v>37</v>
      </c>
      <c r="C24" s="26">
        <v>2005</v>
      </c>
      <c r="D24" s="29">
        <v>16645313</v>
      </c>
      <c r="E24" s="24">
        <v>35</v>
      </c>
      <c r="F24" s="24">
        <v>55</v>
      </c>
      <c r="G24" s="24">
        <v>44</v>
      </c>
      <c r="H24" s="24">
        <v>39</v>
      </c>
      <c r="I24" s="24">
        <v>0</v>
      </c>
      <c r="J24" s="24">
        <v>5</v>
      </c>
      <c r="K24" s="24">
        <v>22</v>
      </c>
      <c r="L24" s="24">
        <v>8</v>
      </c>
      <c r="M24" s="24">
        <v>37</v>
      </c>
      <c r="N24" s="24">
        <v>8</v>
      </c>
      <c r="O24" s="24">
        <v>5</v>
      </c>
      <c r="P24" s="24">
        <v>0</v>
      </c>
      <c r="R24" s="26">
        <f t="shared" si="0"/>
        <v>2.102694013624135</v>
      </c>
      <c r="S24" s="26">
        <f t="shared" si="1"/>
        <v>3.304233449980784</v>
      </c>
      <c r="T24" s="26">
        <f t="shared" si="2"/>
        <v>2.6433867599846272</v>
      </c>
      <c r="U24" s="26">
        <f t="shared" si="3"/>
        <v>2.3430019008954655</v>
      </c>
      <c r="V24" s="26">
        <f t="shared" si="4"/>
        <v>0</v>
      </c>
      <c r="W24" s="26">
        <f t="shared" si="5"/>
        <v>0.30038485908916224</v>
      </c>
      <c r="X24" s="26">
        <f t="shared" si="6"/>
        <v>1.3216933799923136</v>
      </c>
      <c r="Y24" s="26">
        <f t="shared" si="7"/>
        <v>0.4806157745426595</v>
      </c>
      <c r="Z24" s="26">
        <f t="shared" si="8"/>
        <v>2.2228479572598006</v>
      </c>
      <c r="AA24" s="26">
        <f t="shared" si="9"/>
        <v>0.4806157745426595</v>
      </c>
      <c r="AB24" s="26">
        <f t="shared" si="10"/>
        <v>0.30038485908916224</v>
      </c>
      <c r="AC24" s="26">
        <f t="shared" si="11"/>
        <v>0</v>
      </c>
      <c r="AE24" s="24" t="s">
        <v>460</v>
      </c>
      <c r="AF24" s="6" t="s">
        <v>80</v>
      </c>
    </row>
    <row r="25" spans="1:32" ht="12.75">
      <c r="A25" s="26" t="s">
        <v>72</v>
      </c>
      <c r="B25" s="26" t="s">
        <v>37</v>
      </c>
      <c r="C25" s="26">
        <v>2005</v>
      </c>
      <c r="D25" s="29">
        <v>4644457</v>
      </c>
      <c r="E25" s="24">
        <v>7</v>
      </c>
      <c r="F25" s="24">
        <v>25</v>
      </c>
      <c r="G25" s="24">
        <v>21</v>
      </c>
      <c r="H25" s="24">
        <v>24</v>
      </c>
      <c r="I25" s="24">
        <v>12</v>
      </c>
      <c r="J25" s="24">
        <v>0</v>
      </c>
      <c r="K25" s="24">
        <v>7</v>
      </c>
      <c r="L25" s="24">
        <v>10</v>
      </c>
      <c r="M25" s="24">
        <v>10</v>
      </c>
      <c r="N25" s="24">
        <v>0</v>
      </c>
      <c r="O25" s="24">
        <v>0</v>
      </c>
      <c r="P25" s="24">
        <v>0</v>
      </c>
      <c r="R25" s="26">
        <f t="shared" si="0"/>
        <v>1.5071729590778857</v>
      </c>
      <c r="S25" s="26">
        <f t="shared" si="1"/>
        <v>5.382760568135306</v>
      </c>
      <c r="T25" s="26">
        <f t="shared" si="2"/>
        <v>4.521518877233657</v>
      </c>
      <c r="U25" s="26">
        <f t="shared" si="3"/>
        <v>5.167450145409894</v>
      </c>
      <c r="V25" s="26">
        <f t="shared" si="4"/>
        <v>2.583725072704947</v>
      </c>
      <c r="W25" s="26">
        <f t="shared" si="5"/>
        <v>0</v>
      </c>
      <c r="X25" s="26">
        <f t="shared" si="6"/>
        <v>1.5071729590778857</v>
      </c>
      <c r="Y25" s="26">
        <f t="shared" si="7"/>
        <v>2.1531042272541225</v>
      </c>
      <c r="Z25" s="26">
        <f t="shared" si="8"/>
        <v>2.1531042272541225</v>
      </c>
      <c r="AA25" s="26">
        <f t="shared" si="9"/>
        <v>0</v>
      </c>
      <c r="AB25" s="26">
        <f t="shared" si="10"/>
        <v>0</v>
      </c>
      <c r="AC25" s="26">
        <f t="shared" si="11"/>
        <v>0</v>
      </c>
      <c r="AE25" s="24" t="s">
        <v>460</v>
      </c>
      <c r="AF25" s="6" t="s">
        <v>80</v>
      </c>
    </row>
    <row r="26" spans="1:32" ht="12.75">
      <c r="A26" s="26" t="s">
        <v>73</v>
      </c>
      <c r="B26" s="26" t="s">
        <v>37</v>
      </c>
      <c r="C26" s="26">
        <v>2005</v>
      </c>
      <c r="D26" s="29">
        <v>38500696</v>
      </c>
      <c r="E26" s="24">
        <v>145</v>
      </c>
      <c r="F26" s="24">
        <v>145</v>
      </c>
      <c r="G26" s="24">
        <v>94</v>
      </c>
      <c r="H26" s="24">
        <v>203</v>
      </c>
      <c r="I26" s="24">
        <v>6</v>
      </c>
      <c r="J26" s="24">
        <v>68</v>
      </c>
      <c r="K26" s="24">
        <v>57</v>
      </c>
      <c r="L26" s="24">
        <v>17</v>
      </c>
      <c r="M26" s="24">
        <v>59</v>
      </c>
      <c r="N26" s="24">
        <v>2</v>
      </c>
      <c r="O26" s="24">
        <v>28</v>
      </c>
      <c r="P26" s="24">
        <v>20</v>
      </c>
      <c r="R26" s="26">
        <f t="shared" si="0"/>
        <v>3.766165681784038</v>
      </c>
      <c r="S26" s="26">
        <f t="shared" si="1"/>
        <v>3.766165681784038</v>
      </c>
      <c r="T26" s="26">
        <f t="shared" si="2"/>
        <v>2.4415143040531007</v>
      </c>
      <c r="U26" s="26">
        <f t="shared" si="3"/>
        <v>5.272631954497654</v>
      </c>
      <c r="V26" s="26">
        <f t="shared" si="4"/>
        <v>0.15584133855658092</v>
      </c>
      <c r="W26" s="26">
        <f t="shared" si="5"/>
        <v>1.7662018369745833</v>
      </c>
      <c r="X26" s="26">
        <f t="shared" si="6"/>
        <v>1.4804927162875186</v>
      </c>
      <c r="Y26" s="26">
        <f t="shared" si="7"/>
        <v>0.44155045924364583</v>
      </c>
      <c r="Z26" s="26">
        <f t="shared" si="8"/>
        <v>1.5324398291397123</v>
      </c>
      <c r="AA26" s="26">
        <f t="shared" si="9"/>
        <v>0.05194711285219363</v>
      </c>
      <c r="AB26" s="26">
        <f t="shared" si="10"/>
        <v>0.7272595799307108</v>
      </c>
      <c r="AC26" s="26">
        <f t="shared" si="11"/>
        <v>0.5194711285219363</v>
      </c>
      <c r="AE26" s="24" t="s">
        <v>460</v>
      </c>
      <c r="AF26" s="6" t="s">
        <v>80</v>
      </c>
    </row>
    <row r="27" spans="1:32" ht="12.75">
      <c r="A27" s="26" t="s">
        <v>74</v>
      </c>
      <c r="B27" s="26" t="s">
        <v>37</v>
      </c>
      <c r="C27" s="26">
        <v>2005</v>
      </c>
      <c r="D27" s="29">
        <v>10676910</v>
      </c>
      <c r="E27" s="24">
        <v>47</v>
      </c>
      <c r="F27" s="24">
        <v>63</v>
      </c>
      <c r="G27" s="24">
        <v>63</v>
      </c>
      <c r="H27" s="24">
        <v>53</v>
      </c>
      <c r="I27" s="24">
        <v>17</v>
      </c>
      <c r="J27" s="24">
        <v>0</v>
      </c>
      <c r="K27" s="24">
        <v>40</v>
      </c>
      <c r="L27" s="24">
        <v>7</v>
      </c>
      <c r="M27" s="24">
        <v>46</v>
      </c>
      <c r="N27" s="24">
        <v>0</v>
      </c>
      <c r="O27" s="24">
        <v>0</v>
      </c>
      <c r="P27" s="24">
        <v>0</v>
      </c>
      <c r="R27" s="26">
        <f t="shared" si="0"/>
        <v>4.402022682592623</v>
      </c>
      <c r="S27" s="26">
        <f t="shared" si="1"/>
        <v>5.900583595815643</v>
      </c>
      <c r="T27" s="26">
        <f t="shared" si="2"/>
        <v>5.900583595815643</v>
      </c>
      <c r="U27" s="26">
        <f t="shared" si="3"/>
        <v>4.963983025051256</v>
      </c>
      <c r="V27" s="26">
        <f t="shared" si="4"/>
        <v>1.5922209702994592</v>
      </c>
      <c r="W27" s="26">
        <f t="shared" si="5"/>
        <v>0</v>
      </c>
      <c r="X27" s="26">
        <f t="shared" si="6"/>
        <v>3.7464022830575514</v>
      </c>
      <c r="Y27" s="26">
        <f t="shared" si="7"/>
        <v>0.6556203995350715</v>
      </c>
      <c r="Z27" s="26">
        <f t="shared" si="8"/>
        <v>4.3083626255161835</v>
      </c>
      <c r="AA27" s="26">
        <f t="shared" si="9"/>
        <v>0</v>
      </c>
      <c r="AB27" s="26">
        <f t="shared" si="10"/>
        <v>0</v>
      </c>
      <c r="AC27" s="26">
        <f t="shared" si="11"/>
        <v>0</v>
      </c>
      <c r="AE27" s="24" t="s">
        <v>460</v>
      </c>
      <c r="AF27" s="6" t="s">
        <v>80</v>
      </c>
    </row>
    <row r="28" spans="1:32" ht="12.75">
      <c r="A28" s="26" t="s">
        <v>75</v>
      </c>
      <c r="B28" s="26" t="s">
        <v>37</v>
      </c>
      <c r="C28" s="26">
        <v>2005</v>
      </c>
      <c r="D28" s="29">
        <v>22246862</v>
      </c>
      <c r="E28" s="24">
        <v>28</v>
      </c>
      <c r="F28" s="24">
        <v>32</v>
      </c>
      <c r="G28" s="24">
        <v>21</v>
      </c>
      <c r="H28" s="24">
        <v>31</v>
      </c>
      <c r="I28" s="24">
        <v>3</v>
      </c>
      <c r="J28" s="24">
        <v>22</v>
      </c>
      <c r="K28" s="24">
        <v>16</v>
      </c>
      <c r="L28" s="24">
        <v>6</v>
      </c>
      <c r="M28" s="24">
        <v>26</v>
      </c>
      <c r="N28" s="24">
        <v>0</v>
      </c>
      <c r="O28" s="24">
        <v>2</v>
      </c>
      <c r="P28" s="24">
        <v>0</v>
      </c>
      <c r="R28" s="26">
        <f t="shared" si="0"/>
        <v>1.2586044719475493</v>
      </c>
      <c r="S28" s="26">
        <f t="shared" si="1"/>
        <v>1.4384051107971991</v>
      </c>
      <c r="T28" s="26">
        <f t="shared" si="2"/>
        <v>0.9439533539606619</v>
      </c>
      <c r="U28" s="26">
        <f t="shared" si="3"/>
        <v>1.3934549510847867</v>
      </c>
      <c r="V28" s="26">
        <f t="shared" si="4"/>
        <v>0.13485047913723744</v>
      </c>
      <c r="W28" s="26">
        <f t="shared" si="5"/>
        <v>0.9889035136730745</v>
      </c>
      <c r="X28" s="26">
        <f t="shared" si="6"/>
        <v>0.7192025553985996</v>
      </c>
      <c r="Y28" s="26">
        <f t="shared" si="7"/>
        <v>0.2697009582744749</v>
      </c>
      <c r="Z28" s="26">
        <f t="shared" si="8"/>
        <v>1.1687041525227244</v>
      </c>
      <c r="AA28" s="26">
        <f t="shared" si="9"/>
        <v>0</v>
      </c>
      <c r="AB28" s="26">
        <f t="shared" si="10"/>
        <v>0.08990031942482495</v>
      </c>
      <c r="AC28" s="26">
        <f t="shared" si="11"/>
        <v>0</v>
      </c>
      <c r="AE28" s="24" t="s">
        <v>460</v>
      </c>
      <c r="AF28" s="6" t="s">
        <v>80</v>
      </c>
    </row>
    <row r="29" spans="1:32" ht="12.75">
      <c r="A29" s="26" t="s">
        <v>76</v>
      </c>
      <c r="B29" s="26" t="s">
        <v>37</v>
      </c>
      <c r="C29" s="26">
        <v>2005</v>
      </c>
      <c r="D29" s="29">
        <v>7500000</v>
      </c>
      <c r="E29" s="24">
        <v>23</v>
      </c>
      <c r="F29" s="24">
        <v>22</v>
      </c>
      <c r="G29" s="24">
        <v>3</v>
      </c>
      <c r="H29" s="24">
        <v>1</v>
      </c>
      <c r="I29" s="24">
        <v>0</v>
      </c>
      <c r="J29" s="24">
        <v>0</v>
      </c>
      <c r="K29" s="24">
        <v>1</v>
      </c>
      <c r="L29" s="24">
        <v>1</v>
      </c>
      <c r="M29" s="24">
        <v>1</v>
      </c>
      <c r="N29" s="24">
        <v>0</v>
      </c>
      <c r="O29" s="24">
        <v>0</v>
      </c>
      <c r="P29" s="24">
        <v>0</v>
      </c>
      <c r="R29" s="26">
        <f t="shared" si="0"/>
        <v>3.066666666666667</v>
      </c>
      <c r="S29" s="26">
        <f t="shared" si="1"/>
        <v>2.933333333333333</v>
      </c>
      <c r="T29" s="26">
        <f t="shared" si="2"/>
        <v>0.39999999999999997</v>
      </c>
      <c r="U29" s="26">
        <f t="shared" si="3"/>
        <v>0.13333333333333333</v>
      </c>
      <c r="V29" s="26">
        <f t="shared" si="4"/>
        <v>0</v>
      </c>
      <c r="W29" s="26">
        <f t="shared" si="5"/>
        <v>0</v>
      </c>
      <c r="X29" s="26">
        <f t="shared" si="6"/>
        <v>0.13333333333333333</v>
      </c>
      <c r="Y29" s="26">
        <f t="shared" si="7"/>
        <v>0.13333333333333333</v>
      </c>
      <c r="Z29" s="26">
        <f t="shared" si="8"/>
        <v>0.13333333333333333</v>
      </c>
      <c r="AA29" s="26">
        <f t="shared" si="9"/>
        <v>0</v>
      </c>
      <c r="AB29" s="26">
        <f t="shared" si="10"/>
        <v>0</v>
      </c>
      <c r="AC29" s="26">
        <f t="shared" si="11"/>
        <v>0</v>
      </c>
      <c r="AE29" s="24" t="s">
        <v>460</v>
      </c>
      <c r="AF29" s="6" t="s">
        <v>80</v>
      </c>
    </row>
    <row r="30" spans="1:32" ht="12.75">
      <c r="A30" s="26" t="s">
        <v>79</v>
      </c>
      <c r="B30" s="26" t="s">
        <v>37</v>
      </c>
      <c r="C30" s="26">
        <v>2005</v>
      </c>
      <c r="D30" s="29">
        <f>5.4*10^6</f>
        <v>5400000</v>
      </c>
      <c r="E30" s="24">
        <v>12</v>
      </c>
      <c r="F30" s="24">
        <v>13</v>
      </c>
      <c r="G30" s="24">
        <v>0</v>
      </c>
      <c r="H30" s="24">
        <v>27</v>
      </c>
      <c r="I30" s="24">
        <v>4</v>
      </c>
      <c r="J30" s="24">
        <v>6</v>
      </c>
      <c r="K30" s="24">
        <v>11</v>
      </c>
      <c r="L30" s="24">
        <v>10</v>
      </c>
      <c r="M30" s="24">
        <v>13</v>
      </c>
      <c r="N30" s="24">
        <v>0</v>
      </c>
      <c r="O30" s="24">
        <v>6</v>
      </c>
      <c r="P30" s="24">
        <v>0</v>
      </c>
      <c r="R30" s="26">
        <f t="shared" si="0"/>
        <v>2.222222222222222</v>
      </c>
      <c r="S30" s="26">
        <f t="shared" si="1"/>
        <v>2.4074074074074074</v>
      </c>
      <c r="T30" s="26">
        <f t="shared" si="2"/>
        <v>0</v>
      </c>
      <c r="U30" s="26">
        <f t="shared" si="3"/>
        <v>5</v>
      </c>
      <c r="V30" s="26">
        <f t="shared" si="4"/>
        <v>0.7407407407407407</v>
      </c>
      <c r="W30" s="26">
        <f t="shared" si="5"/>
        <v>1.111111111111111</v>
      </c>
      <c r="X30" s="26">
        <f t="shared" si="6"/>
        <v>2.037037037037037</v>
      </c>
      <c r="Y30" s="26">
        <f t="shared" si="7"/>
        <v>1.8518518518518519</v>
      </c>
      <c r="Z30" s="26">
        <f t="shared" si="8"/>
        <v>2.4074074074074074</v>
      </c>
      <c r="AA30" s="26">
        <f t="shared" si="9"/>
        <v>0</v>
      </c>
      <c r="AB30" s="26">
        <f t="shared" si="10"/>
        <v>1.111111111111111</v>
      </c>
      <c r="AC30" s="26">
        <f t="shared" si="11"/>
        <v>0</v>
      </c>
      <c r="AE30" s="24" t="s">
        <v>460</v>
      </c>
      <c r="AF30" s="6" t="s">
        <v>80</v>
      </c>
    </row>
    <row r="31" spans="1:32" ht="12.75">
      <c r="A31" s="26" t="s">
        <v>78</v>
      </c>
      <c r="B31" s="26" t="s">
        <v>37</v>
      </c>
      <c r="C31" s="26">
        <v>2005</v>
      </c>
      <c r="D31" s="29">
        <v>2007711</v>
      </c>
      <c r="E31" s="24">
        <v>21</v>
      </c>
      <c r="F31" s="24">
        <v>10</v>
      </c>
      <c r="G31" s="24">
        <v>10</v>
      </c>
      <c r="H31" s="24">
        <v>10</v>
      </c>
      <c r="I31" s="24">
        <v>0</v>
      </c>
      <c r="J31" s="24">
        <v>0</v>
      </c>
      <c r="K31" s="24">
        <v>5</v>
      </c>
      <c r="L31" s="24">
        <v>0</v>
      </c>
      <c r="M31" s="24">
        <v>11</v>
      </c>
      <c r="N31" s="24">
        <v>0</v>
      </c>
      <c r="O31" s="24">
        <v>0</v>
      </c>
      <c r="P31" s="24">
        <v>0</v>
      </c>
      <c r="R31" s="26">
        <f t="shared" si="0"/>
        <v>10.459672731782613</v>
      </c>
      <c r="S31" s="26">
        <f t="shared" si="1"/>
        <v>4.980796538944101</v>
      </c>
      <c r="T31" s="26">
        <f t="shared" si="2"/>
        <v>4.980796538944101</v>
      </c>
      <c r="U31" s="26">
        <f t="shared" si="3"/>
        <v>4.980796538944101</v>
      </c>
      <c r="V31" s="26">
        <f t="shared" si="4"/>
        <v>0</v>
      </c>
      <c r="W31" s="26">
        <f t="shared" si="5"/>
        <v>0</v>
      </c>
      <c r="X31" s="26">
        <f t="shared" si="6"/>
        <v>2.4903982694720503</v>
      </c>
      <c r="Y31" s="26">
        <f t="shared" si="7"/>
        <v>0</v>
      </c>
      <c r="Z31" s="26">
        <f t="shared" si="8"/>
        <v>5.478876192838511</v>
      </c>
      <c r="AA31" s="26">
        <f t="shared" si="9"/>
        <v>0</v>
      </c>
      <c r="AB31" s="26">
        <f t="shared" si="10"/>
        <v>0</v>
      </c>
      <c r="AC31" s="26">
        <f t="shared" si="11"/>
        <v>0</v>
      </c>
      <c r="AE31" s="24" t="s">
        <v>460</v>
      </c>
      <c r="AF31" s="6" t="s">
        <v>80</v>
      </c>
    </row>
    <row r="32" spans="1:32" ht="12.75">
      <c r="A32" s="26" t="s">
        <v>58</v>
      </c>
      <c r="B32" s="26" t="s">
        <v>37</v>
      </c>
      <c r="C32" s="26">
        <v>2005</v>
      </c>
      <c r="D32" s="27">
        <v>40491052</v>
      </c>
      <c r="E32" s="24">
        <v>398</v>
      </c>
      <c r="F32" s="24">
        <v>141</v>
      </c>
      <c r="G32" s="24">
        <v>136</v>
      </c>
      <c r="H32" s="24">
        <v>298</v>
      </c>
      <c r="I32" s="24">
        <v>14</v>
      </c>
      <c r="J32" s="24">
        <v>28</v>
      </c>
      <c r="K32" s="24">
        <v>58</v>
      </c>
      <c r="L32" s="24">
        <v>56</v>
      </c>
      <c r="M32" s="24">
        <v>120</v>
      </c>
      <c r="N32" s="24">
        <v>30</v>
      </c>
      <c r="O32" s="24">
        <v>23</v>
      </c>
      <c r="P32" s="24">
        <v>5</v>
      </c>
      <c r="R32" s="26">
        <f t="shared" si="0"/>
        <v>9.829332169487719</v>
      </c>
      <c r="S32" s="26">
        <f t="shared" si="1"/>
        <v>3.4822508439642417</v>
      </c>
      <c r="T32" s="26">
        <f t="shared" si="2"/>
        <v>3.35876677148324</v>
      </c>
      <c r="U32" s="26">
        <f t="shared" si="3"/>
        <v>7.359650719867688</v>
      </c>
      <c r="V32" s="26">
        <f t="shared" si="4"/>
        <v>0.3457554029468042</v>
      </c>
      <c r="W32" s="26">
        <f t="shared" si="5"/>
        <v>0.6915108058936084</v>
      </c>
      <c r="X32" s="26">
        <f t="shared" si="6"/>
        <v>1.4324152407796171</v>
      </c>
      <c r="Y32" s="26">
        <f t="shared" si="7"/>
        <v>1.3830216117872167</v>
      </c>
      <c r="Z32" s="26">
        <f t="shared" si="8"/>
        <v>2.9636177395440355</v>
      </c>
      <c r="AA32" s="26">
        <f t="shared" si="9"/>
        <v>0.7409044348860089</v>
      </c>
      <c r="AB32" s="26">
        <f t="shared" si="10"/>
        <v>0.5680267334126068</v>
      </c>
      <c r="AC32" s="26">
        <f t="shared" si="11"/>
        <v>0.12348407248100148</v>
      </c>
      <c r="AE32" s="24" t="s">
        <v>460</v>
      </c>
      <c r="AF32" s="6" t="s">
        <v>80</v>
      </c>
    </row>
    <row r="33" spans="1:32" ht="12.75">
      <c r="A33" s="26" t="s">
        <v>77</v>
      </c>
      <c r="B33" s="26" t="s">
        <v>37</v>
      </c>
      <c r="C33" s="26">
        <v>2005</v>
      </c>
      <c r="D33" s="29">
        <v>9045389</v>
      </c>
      <c r="E33" s="24">
        <v>8</v>
      </c>
      <c r="F33" s="24">
        <v>31</v>
      </c>
      <c r="G33" s="24">
        <v>9</v>
      </c>
      <c r="H33" s="24">
        <v>35</v>
      </c>
      <c r="I33" s="24">
        <v>11</v>
      </c>
      <c r="J33" s="24">
        <v>0</v>
      </c>
      <c r="K33" s="24">
        <v>4</v>
      </c>
      <c r="L33" s="24">
        <v>12</v>
      </c>
      <c r="M33" s="24">
        <v>15</v>
      </c>
      <c r="N33" s="24">
        <v>0</v>
      </c>
      <c r="O33" s="24">
        <v>0</v>
      </c>
      <c r="P33" s="24">
        <v>0</v>
      </c>
      <c r="R33" s="26">
        <f t="shared" si="0"/>
        <v>0.8844285193262557</v>
      </c>
      <c r="S33" s="26">
        <f t="shared" si="1"/>
        <v>3.42716051238924</v>
      </c>
      <c r="T33" s="26">
        <f t="shared" si="2"/>
        <v>0.9949820842420376</v>
      </c>
      <c r="U33" s="26">
        <f t="shared" si="3"/>
        <v>3.869374772052368</v>
      </c>
      <c r="V33" s="26">
        <f t="shared" si="4"/>
        <v>1.2160892140736015</v>
      </c>
      <c r="W33" s="26">
        <f t="shared" si="5"/>
        <v>0</v>
      </c>
      <c r="X33" s="26">
        <f t="shared" si="6"/>
        <v>0.44221425966312783</v>
      </c>
      <c r="Y33" s="26">
        <f t="shared" si="7"/>
        <v>1.3266427789893835</v>
      </c>
      <c r="Z33" s="26">
        <f t="shared" si="8"/>
        <v>1.6583034737367293</v>
      </c>
      <c r="AA33" s="26">
        <f t="shared" si="9"/>
        <v>0</v>
      </c>
      <c r="AB33" s="26">
        <f t="shared" si="10"/>
        <v>0</v>
      </c>
      <c r="AC33" s="26">
        <f t="shared" si="11"/>
        <v>0</v>
      </c>
      <c r="AE33" s="24" t="s">
        <v>460</v>
      </c>
      <c r="AF33" s="6" t="s">
        <v>80</v>
      </c>
    </row>
    <row r="34" spans="1:32" ht="12.75">
      <c r="A34" s="26" t="s">
        <v>52</v>
      </c>
      <c r="B34" s="26" t="s">
        <v>37</v>
      </c>
      <c r="C34" s="26">
        <v>2005</v>
      </c>
      <c r="D34" s="27">
        <v>7581520</v>
      </c>
      <c r="E34" s="24">
        <v>11</v>
      </c>
      <c r="F34" s="24">
        <v>23</v>
      </c>
      <c r="G34" s="24">
        <v>23</v>
      </c>
      <c r="H34" s="24">
        <v>23</v>
      </c>
      <c r="I34" s="24">
        <v>0</v>
      </c>
      <c r="J34" s="24">
        <v>0</v>
      </c>
      <c r="K34" s="24">
        <v>9</v>
      </c>
      <c r="L34" s="24">
        <v>3</v>
      </c>
      <c r="M34" s="24">
        <v>23</v>
      </c>
      <c r="N34" s="24">
        <v>4</v>
      </c>
      <c r="O34" s="24">
        <v>0</v>
      </c>
      <c r="P34" s="24">
        <v>0</v>
      </c>
      <c r="R34" s="26">
        <f t="shared" si="0"/>
        <v>1.4508963901697811</v>
      </c>
      <c r="S34" s="26">
        <f t="shared" si="1"/>
        <v>3.0336924521731787</v>
      </c>
      <c r="T34" s="26">
        <f t="shared" si="2"/>
        <v>3.0336924521731787</v>
      </c>
      <c r="U34" s="26">
        <f t="shared" si="3"/>
        <v>3.0336924521731787</v>
      </c>
      <c r="V34" s="26">
        <f t="shared" si="4"/>
        <v>0</v>
      </c>
      <c r="W34" s="26">
        <f t="shared" si="5"/>
        <v>0</v>
      </c>
      <c r="X34" s="26">
        <f t="shared" si="6"/>
        <v>1.1870970465025483</v>
      </c>
      <c r="Y34" s="26">
        <f t="shared" si="7"/>
        <v>0.3956990155008494</v>
      </c>
      <c r="Z34" s="26">
        <f t="shared" si="8"/>
        <v>3.0336924521731787</v>
      </c>
      <c r="AA34" s="26">
        <f t="shared" si="9"/>
        <v>0.5275986873344659</v>
      </c>
      <c r="AB34" s="26">
        <f t="shared" si="10"/>
        <v>0</v>
      </c>
      <c r="AC34" s="26">
        <f t="shared" si="11"/>
        <v>0</v>
      </c>
      <c r="AE34" s="24" t="s">
        <v>460</v>
      </c>
      <c r="AF34" s="6" t="s">
        <v>80</v>
      </c>
    </row>
    <row r="35" spans="1:32" ht="12.75">
      <c r="A35" s="26" t="s">
        <v>36</v>
      </c>
      <c r="B35" s="26" t="s">
        <v>37</v>
      </c>
      <c r="C35" s="26">
        <v>2005</v>
      </c>
      <c r="D35" s="27">
        <v>60943912</v>
      </c>
      <c r="E35" s="24">
        <v>36</v>
      </c>
      <c r="F35" s="24">
        <v>54</v>
      </c>
      <c r="G35" s="24">
        <v>54</v>
      </c>
      <c r="H35" s="24">
        <v>76</v>
      </c>
      <c r="I35" s="24">
        <v>7</v>
      </c>
      <c r="J35" s="24">
        <v>24</v>
      </c>
      <c r="K35" s="24">
        <v>37</v>
      </c>
      <c r="L35" s="24">
        <v>15</v>
      </c>
      <c r="M35" s="24">
        <v>45</v>
      </c>
      <c r="N35" s="24">
        <v>7</v>
      </c>
      <c r="O35" s="24">
        <v>28</v>
      </c>
      <c r="P35" s="24">
        <v>20</v>
      </c>
      <c r="R35" s="26">
        <f t="shared" si="0"/>
        <v>0.5907070750561598</v>
      </c>
      <c r="S35" s="26">
        <f t="shared" si="1"/>
        <v>0.8860606125842397</v>
      </c>
      <c r="T35" s="26">
        <f t="shared" si="2"/>
        <v>0.8860606125842397</v>
      </c>
      <c r="U35" s="26">
        <f t="shared" si="3"/>
        <v>1.247048269563004</v>
      </c>
      <c r="V35" s="26">
        <f t="shared" si="4"/>
        <v>0.11485970903869774</v>
      </c>
      <c r="W35" s="26">
        <f t="shared" si="5"/>
        <v>0.39380471670410655</v>
      </c>
      <c r="X35" s="26">
        <f t="shared" si="6"/>
        <v>0.6071156049188309</v>
      </c>
      <c r="Y35" s="26">
        <f t="shared" si="7"/>
        <v>0.24612794794006662</v>
      </c>
      <c r="Z35" s="26">
        <f t="shared" si="8"/>
        <v>0.7383838438201998</v>
      </c>
      <c r="AA35" s="26">
        <f t="shared" si="9"/>
        <v>0.11485970903869774</v>
      </c>
      <c r="AB35" s="26">
        <f t="shared" si="10"/>
        <v>0.459438836154791</v>
      </c>
      <c r="AC35" s="26">
        <f t="shared" si="11"/>
        <v>0.3281705972534221</v>
      </c>
      <c r="AE35" s="24" t="s">
        <v>460</v>
      </c>
      <c r="AF35" s="6" t="s">
        <v>80</v>
      </c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</sheetData>
  <mergeCells count="2">
    <mergeCell ref="E1:P1"/>
    <mergeCell ref="R1:A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140625" defaultRowHeight="12.75"/>
  <sheetData>
    <row r="1" ht="12.75">
      <c r="A1" s="22" t="s">
        <v>349</v>
      </c>
    </row>
    <row r="2" ht="12.75">
      <c r="A2" t="s">
        <v>416</v>
      </c>
    </row>
    <row r="3" ht="12.75">
      <c r="A3" t="s">
        <v>417</v>
      </c>
    </row>
    <row r="5" ht="12.75">
      <c r="A5" t="s">
        <v>418</v>
      </c>
    </row>
    <row r="6" ht="12.75">
      <c r="A6" t="s">
        <v>409</v>
      </c>
    </row>
    <row r="7" ht="12.75">
      <c r="A7" t="s">
        <v>410</v>
      </c>
    </row>
    <row r="8" ht="12.75">
      <c r="A8" t="s">
        <v>411</v>
      </c>
    </row>
    <row r="9" ht="12.75">
      <c r="A9" t="s">
        <v>412</v>
      </c>
    </row>
    <row r="10" ht="12.75">
      <c r="A10" t="s">
        <v>413</v>
      </c>
    </row>
    <row r="11" ht="13.5" customHeight="1">
      <c r="A11" t="s">
        <v>414</v>
      </c>
    </row>
    <row r="12" ht="12.75">
      <c r="A12" t="s">
        <v>415</v>
      </c>
    </row>
    <row r="13" ht="12.75">
      <c r="A13" t="s">
        <v>419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79">
      <selection activeCell="G86" sqref="G86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6" width="17.7109375" style="12" customWidth="1"/>
    <col min="7" max="7" width="14.421875" style="0" customWidth="1"/>
    <col min="8" max="16384" width="8.8515625" style="0" customWidth="1"/>
  </cols>
  <sheetData>
    <row r="1" spans="1:7" s="5" customFormat="1" ht="12.75">
      <c r="A1" s="4" t="s">
        <v>30</v>
      </c>
      <c r="B1" s="5" t="s">
        <v>214</v>
      </c>
      <c r="C1" s="15" t="s">
        <v>31</v>
      </c>
      <c r="D1" s="16" t="s">
        <v>32</v>
      </c>
      <c r="E1" s="17" t="s">
        <v>82</v>
      </c>
      <c r="F1" s="17" t="s">
        <v>449</v>
      </c>
      <c r="G1" s="5" t="s">
        <v>448</v>
      </c>
    </row>
    <row r="2" spans="1:5" ht="12.75">
      <c r="A2" t="s">
        <v>364</v>
      </c>
      <c r="B2" t="s">
        <v>225</v>
      </c>
      <c r="C2" s="20">
        <v>0</v>
      </c>
      <c r="D2" s="21">
        <v>34178188</v>
      </c>
      <c r="E2" s="12">
        <v>0</v>
      </c>
    </row>
    <row r="3" spans="1:5" ht="12.75">
      <c r="A3" t="s">
        <v>376</v>
      </c>
      <c r="B3" t="s">
        <v>225</v>
      </c>
      <c r="C3">
        <v>0</v>
      </c>
      <c r="D3" s="21">
        <v>12799293</v>
      </c>
      <c r="E3" s="12">
        <v>0</v>
      </c>
    </row>
    <row r="4" spans="1:8" ht="12.75">
      <c r="A4" t="s">
        <v>383</v>
      </c>
      <c r="B4" t="s">
        <v>225</v>
      </c>
      <c r="C4">
        <v>0</v>
      </c>
      <c r="D4" s="21">
        <v>8791832</v>
      </c>
      <c r="E4" s="12">
        <v>0</v>
      </c>
      <c r="H4" s="6" t="s">
        <v>81</v>
      </c>
    </row>
    <row r="5" spans="1:5" ht="12.75">
      <c r="A5" t="s">
        <v>350</v>
      </c>
      <c r="B5" t="s">
        <v>225</v>
      </c>
      <c r="C5">
        <v>17</v>
      </c>
      <c r="D5" s="21">
        <v>1990876</v>
      </c>
      <c r="E5" s="12">
        <f>D5/C5</f>
        <v>117110.35294117648</v>
      </c>
    </row>
    <row r="6" spans="1:5" ht="12.75">
      <c r="A6" t="s">
        <v>373</v>
      </c>
      <c r="B6" t="s">
        <v>225</v>
      </c>
      <c r="C6">
        <v>0</v>
      </c>
      <c r="D6" s="21">
        <v>15746232</v>
      </c>
      <c r="E6" s="12">
        <v>0</v>
      </c>
    </row>
    <row r="7" spans="1:5" ht="12.75">
      <c r="A7" t="s">
        <v>382</v>
      </c>
      <c r="B7" t="s">
        <v>225</v>
      </c>
      <c r="C7">
        <v>0</v>
      </c>
      <c r="D7" s="21">
        <v>8988091</v>
      </c>
      <c r="E7" s="12">
        <v>0</v>
      </c>
    </row>
    <row r="8" spans="1:5" ht="12.75">
      <c r="A8" t="s">
        <v>372</v>
      </c>
      <c r="B8" t="s">
        <v>225</v>
      </c>
      <c r="C8">
        <v>0</v>
      </c>
      <c r="D8" s="21">
        <v>18879301</v>
      </c>
      <c r="E8" s="12">
        <v>0</v>
      </c>
    </row>
    <row r="9" spans="1:5" ht="12.75">
      <c r="A9" t="s">
        <v>351</v>
      </c>
      <c r="B9" t="s">
        <v>225</v>
      </c>
      <c r="C9">
        <v>12</v>
      </c>
      <c r="D9" s="21">
        <v>1694477</v>
      </c>
      <c r="E9" s="12">
        <f>D9/C9</f>
        <v>141206.41666666666</v>
      </c>
    </row>
    <row r="10" spans="1:5" ht="12.75">
      <c r="A10" t="s">
        <v>403</v>
      </c>
      <c r="B10" t="s">
        <v>225</v>
      </c>
      <c r="C10">
        <v>0</v>
      </c>
      <c r="D10" s="21">
        <v>429474</v>
      </c>
      <c r="E10" s="12">
        <v>0</v>
      </c>
    </row>
    <row r="11" spans="1:5" ht="12.75">
      <c r="A11" t="s">
        <v>388</v>
      </c>
      <c r="B11" t="s">
        <v>225</v>
      </c>
      <c r="C11">
        <v>0</v>
      </c>
      <c r="D11" s="21">
        <v>4511488</v>
      </c>
      <c r="E11" s="12">
        <v>0</v>
      </c>
    </row>
    <row r="12" spans="1:5" ht="12.75">
      <c r="A12" t="s">
        <v>369</v>
      </c>
      <c r="B12" t="s">
        <v>225</v>
      </c>
      <c r="C12">
        <v>0</v>
      </c>
      <c r="D12" s="21">
        <v>71505</v>
      </c>
      <c r="E12" s="12">
        <v>0</v>
      </c>
    </row>
    <row r="13" spans="1:5" ht="12.75">
      <c r="A13" t="s">
        <v>379</v>
      </c>
      <c r="B13" t="s">
        <v>225</v>
      </c>
      <c r="C13">
        <v>0</v>
      </c>
      <c r="D13" s="21">
        <v>10329208</v>
      </c>
      <c r="E13" s="12">
        <v>0</v>
      </c>
    </row>
    <row r="14" spans="1:5" ht="12.75">
      <c r="A14" t="s">
        <v>399</v>
      </c>
      <c r="B14" t="s">
        <v>225</v>
      </c>
      <c r="C14">
        <v>0</v>
      </c>
      <c r="D14" s="21">
        <v>752438</v>
      </c>
      <c r="E14" s="12">
        <v>0</v>
      </c>
    </row>
    <row r="15" spans="1:5" ht="12.75">
      <c r="A15" t="s">
        <v>389</v>
      </c>
      <c r="B15" t="s">
        <v>225</v>
      </c>
      <c r="C15">
        <v>0</v>
      </c>
      <c r="D15" s="21">
        <v>4012809</v>
      </c>
      <c r="E15" s="12">
        <v>0</v>
      </c>
    </row>
    <row r="16" spans="1:5" ht="12.75">
      <c r="A16" t="s">
        <v>371</v>
      </c>
      <c r="B16" t="s">
        <v>225</v>
      </c>
      <c r="C16">
        <v>0</v>
      </c>
      <c r="D16" s="21">
        <v>20617068</v>
      </c>
      <c r="E16" s="12">
        <v>0</v>
      </c>
    </row>
    <row r="17" spans="1:5" ht="12.75">
      <c r="A17" t="s">
        <v>402</v>
      </c>
      <c r="B17" t="s">
        <v>225</v>
      </c>
      <c r="C17">
        <v>0</v>
      </c>
      <c r="D17" s="21">
        <v>516055</v>
      </c>
      <c r="E17" s="12">
        <v>0</v>
      </c>
    </row>
    <row r="18" spans="1:5" ht="12.75">
      <c r="A18" t="s">
        <v>361</v>
      </c>
      <c r="B18" t="s">
        <v>225</v>
      </c>
      <c r="C18" s="20">
        <v>0</v>
      </c>
      <c r="D18" s="21">
        <v>68692542</v>
      </c>
      <c r="E18" s="12">
        <v>0</v>
      </c>
    </row>
    <row r="19" spans="1:5" ht="12.75">
      <c r="A19" t="s">
        <v>45</v>
      </c>
      <c r="B19" t="s">
        <v>225</v>
      </c>
      <c r="C19">
        <v>42</v>
      </c>
      <c r="D19" s="21">
        <v>83082869</v>
      </c>
      <c r="E19" s="12">
        <f>D19/C19</f>
        <v>1978163.5476190476</v>
      </c>
    </row>
    <row r="20" spans="1:5" ht="12.75">
      <c r="A20" t="s">
        <v>401</v>
      </c>
      <c r="B20" t="s">
        <v>225</v>
      </c>
      <c r="C20">
        <v>0</v>
      </c>
      <c r="D20" s="21">
        <v>633441</v>
      </c>
      <c r="E20" s="12">
        <v>0</v>
      </c>
    </row>
    <row r="21" spans="1:5" ht="12.75">
      <c r="A21" t="s">
        <v>387</v>
      </c>
      <c r="B21" t="s">
        <v>225</v>
      </c>
      <c r="C21">
        <v>0</v>
      </c>
      <c r="D21" s="21">
        <v>5647168</v>
      </c>
      <c r="E21" s="12">
        <v>0</v>
      </c>
    </row>
    <row r="22" spans="1:5" ht="12.75">
      <c r="A22" t="s">
        <v>360</v>
      </c>
      <c r="B22" t="s">
        <v>225</v>
      </c>
      <c r="C22" s="20">
        <v>0</v>
      </c>
      <c r="D22" s="21">
        <v>85237338</v>
      </c>
      <c r="E22" s="12">
        <v>0</v>
      </c>
    </row>
    <row r="23" spans="1:5" ht="12.75">
      <c r="A23" t="s">
        <v>396</v>
      </c>
      <c r="B23" t="s">
        <v>225</v>
      </c>
      <c r="C23">
        <v>0</v>
      </c>
      <c r="D23" s="21">
        <v>1514993</v>
      </c>
      <c r="E23" s="12">
        <v>0</v>
      </c>
    </row>
    <row r="24" spans="1:5" ht="12.75">
      <c r="A24" t="s">
        <v>394</v>
      </c>
      <c r="B24" t="s">
        <v>225</v>
      </c>
      <c r="C24">
        <v>0</v>
      </c>
      <c r="D24" s="21">
        <v>1782893</v>
      </c>
      <c r="E24" s="12">
        <v>0</v>
      </c>
    </row>
    <row r="25" spans="1:5" ht="12.75">
      <c r="A25" t="s">
        <v>366</v>
      </c>
      <c r="B25" t="s">
        <v>225</v>
      </c>
      <c r="C25" s="20">
        <v>0</v>
      </c>
      <c r="D25" s="21">
        <v>23832495</v>
      </c>
      <c r="E25" s="12">
        <v>0</v>
      </c>
    </row>
    <row r="26" spans="1:5" ht="12.75">
      <c r="A26" t="s">
        <v>380</v>
      </c>
      <c r="B26" t="s">
        <v>225</v>
      </c>
      <c r="C26">
        <v>0</v>
      </c>
      <c r="D26" s="21">
        <v>10057975</v>
      </c>
      <c r="E26" s="12">
        <v>0</v>
      </c>
    </row>
    <row r="27" spans="1:5" ht="12.75">
      <c r="A27" t="s">
        <v>395</v>
      </c>
      <c r="B27" t="s">
        <v>225</v>
      </c>
      <c r="C27">
        <v>0</v>
      </c>
      <c r="D27" s="21">
        <v>1533964</v>
      </c>
      <c r="E27" s="12">
        <v>0</v>
      </c>
    </row>
    <row r="28" spans="1:5" ht="12.75">
      <c r="A28" t="s">
        <v>363</v>
      </c>
      <c r="B28" t="s">
        <v>225</v>
      </c>
      <c r="C28" s="20">
        <v>0</v>
      </c>
      <c r="D28" s="21">
        <v>39002772</v>
      </c>
      <c r="E28" s="12">
        <v>0</v>
      </c>
    </row>
    <row r="29" spans="1:5" ht="12.75">
      <c r="A29" t="s">
        <v>392</v>
      </c>
      <c r="B29" t="s">
        <v>225</v>
      </c>
      <c r="C29">
        <v>0</v>
      </c>
      <c r="D29" s="21">
        <v>2130819</v>
      </c>
      <c r="E29" s="12">
        <v>0</v>
      </c>
    </row>
    <row r="30" spans="1:5" ht="12.75">
      <c r="A30" t="s">
        <v>390</v>
      </c>
      <c r="B30" t="s">
        <v>225</v>
      </c>
      <c r="C30">
        <v>0</v>
      </c>
      <c r="D30" s="21">
        <v>3441790</v>
      </c>
      <c r="E30" s="12">
        <v>0</v>
      </c>
    </row>
    <row r="31" spans="1:5" ht="12.75">
      <c r="A31" t="s">
        <v>385</v>
      </c>
      <c r="B31" t="s">
        <v>225</v>
      </c>
      <c r="C31">
        <v>0</v>
      </c>
      <c r="D31" s="21">
        <v>6310434</v>
      </c>
      <c r="E31" s="12">
        <v>0</v>
      </c>
    </row>
    <row r="32" spans="1:5" ht="12.75">
      <c r="A32" t="s">
        <v>367</v>
      </c>
      <c r="B32" t="s">
        <v>225</v>
      </c>
      <c r="C32" s="20">
        <v>0</v>
      </c>
      <c r="D32" s="21">
        <v>20653556</v>
      </c>
      <c r="E32" s="12">
        <v>0</v>
      </c>
    </row>
    <row r="33" spans="1:5" ht="12.75">
      <c r="A33" t="s">
        <v>404</v>
      </c>
      <c r="B33" t="s">
        <v>225</v>
      </c>
      <c r="C33">
        <v>0</v>
      </c>
      <c r="D33" s="21">
        <v>245000</v>
      </c>
      <c r="E33" s="12">
        <v>0</v>
      </c>
    </row>
    <row r="34" spans="1:5" ht="12.75">
      <c r="A34" t="s">
        <v>358</v>
      </c>
      <c r="B34" t="s">
        <v>225</v>
      </c>
      <c r="C34">
        <v>1</v>
      </c>
      <c r="D34" s="21">
        <v>14268711</v>
      </c>
      <c r="E34" s="12">
        <f>D34/C34</f>
        <v>14268711</v>
      </c>
    </row>
    <row r="35" spans="1:5" ht="12.75">
      <c r="A35" t="s">
        <v>377</v>
      </c>
      <c r="B35" t="s">
        <v>225</v>
      </c>
      <c r="C35">
        <v>0</v>
      </c>
      <c r="D35" s="21">
        <v>12666987</v>
      </c>
      <c r="E35" s="12">
        <v>0</v>
      </c>
    </row>
    <row r="36" spans="1:5" ht="12.75">
      <c r="A36" t="s">
        <v>391</v>
      </c>
      <c r="B36" t="s">
        <v>225</v>
      </c>
      <c r="C36">
        <v>0</v>
      </c>
      <c r="D36" s="21">
        <v>3129486</v>
      </c>
      <c r="E36" s="12">
        <v>0</v>
      </c>
    </row>
    <row r="37" spans="1:5" ht="12.75">
      <c r="A37" t="s">
        <v>397</v>
      </c>
      <c r="B37" t="s">
        <v>225</v>
      </c>
      <c r="C37">
        <v>0</v>
      </c>
      <c r="D37" s="21">
        <v>1284264</v>
      </c>
      <c r="E37" s="12">
        <v>0</v>
      </c>
    </row>
    <row r="38" spans="1:5" ht="12.75">
      <c r="A38" t="s">
        <v>405</v>
      </c>
      <c r="B38" t="s">
        <v>225</v>
      </c>
      <c r="C38">
        <v>0</v>
      </c>
      <c r="D38" s="21">
        <v>223765</v>
      </c>
      <c r="E38" s="12">
        <v>0</v>
      </c>
    </row>
    <row r="39" spans="1:5" ht="12.75">
      <c r="A39" t="s">
        <v>370</v>
      </c>
      <c r="B39" t="s">
        <v>225</v>
      </c>
      <c r="C39">
        <v>0</v>
      </c>
      <c r="D39" s="21">
        <v>66411</v>
      </c>
      <c r="E39" s="12">
        <v>0</v>
      </c>
    </row>
    <row r="40" spans="1:5" ht="12.75">
      <c r="A40" t="s">
        <v>355</v>
      </c>
      <c r="B40" t="s">
        <v>225</v>
      </c>
      <c r="C40">
        <v>19</v>
      </c>
      <c r="D40" s="21">
        <v>34859364</v>
      </c>
      <c r="E40" s="12">
        <f>D40/C40</f>
        <v>1834703.3684210526</v>
      </c>
    </row>
    <row r="41" spans="1:5" ht="12.75">
      <c r="A41" t="s">
        <v>353</v>
      </c>
      <c r="B41" t="s">
        <v>225</v>
      </c>
      <c r="C41">
        <v>53</v>
      </c>
      <c r="D41" s="21">
        <v>21669278</v>
      </c>
      <c r="E41" s="12">
        <f>D41/C41</f>
        <v>408854.30188679247</v>
      </c>
    </row>
    <row r="42" spans="1:5" ht="12.75">
      <c r="A42" t="s">
        <v>393</v>
      </c>
      <c r="B42" t="s">
        <v>225</v>
      </c>
      <c r="C42">
        <v>0</v>
      </c>
      <c r="D42" s="21">
        <v>2108665</v>
      </c>
      <c r="E42" s="12">
        <v>0</v>
      </c>
    </row>
    <row r="43" spans="1:5" ht="12.75">
      <c r="A43" t="s">
        <v>374</v>
      </c>
      <c r="B43" t="s">
        <v>225</v>
      </c>
      <c r="C43">
        <v>0</v>
      </c>
      <c r="D43" s="21">
        <v>15306252</v>
      </c>
      <c r="E43" s="12">
        <v>0</v>
      </c>
    </row>
    <row r="44" spans="1:5" ht="12.75">
      <c r="A44" t="s">
        <v>359</v>
      </c>
      <c r="B44" t="s">
        <v>225</v>
      </c>
      <c r="C44" s="20">
        <v>0</v>
      </c>
      <c r="D44" s="21">
        <v>149229090</v>
      </c>
      <c r="E44" s="12">
        <v>0</v>
      </c>
    </row>
    <row r="45" spans="1:5" ht="12.75">
      <c r="A45" t="s">
        <v>400</v>
      </c>
      <c r="B45" t="s">
        <v>225</v>
      </c>
      <c r="C45">
        <v>0</v>
      </c>
      <c r="D45" s="21">
        <v>743981</v>
      </c>
      <c r="E45" s="12">
        <v>0</v>
      </c>
    </row>
    <row r="46" spans="1:5" ht="12.75">
      <c r="A46" t="s">
        <v>378</v>
      </c>
      <c r="B46" t="s">
        <v>225</v>
      </c>
      <c r="C46">
        <v>0</v>
      </c>
      <c r="D46" s="21">
        <v>10473282</v>
      </c>
      <c r="E46" s="12">
        <v>0</v>
      </c>
    </row>
    <row r="47" spans="1:5" ht="12.75">
      <c r="A47" t="s">
        <v>408</v>
      </c>
      <c r="B47" t="s">
        <v>225</v>
      </c>
      <c r="C47">
        <v>0</v>
      </c>
      <c r="D47" s="21">
        <v>7637</v>
      </c>
      <c r="E47" s="12">
        <v>0</v>
      </c>
    </row>
    <row r="48" spans="1:5" ht="12.75">
      <c r="A48" t="s">
        <v>406</v>
      </c>
      <c r="B48" t="s">
        <v>225</v>
      </c>
      <c r="C48">
        <v>0</v>
      </c>
      <c r="D48" s="21">
        <v>212679</v>
      </c>
      <c r="E48" s="12">
        <v>0</v>
      </c>
    </row>
    <row r="49" spans="1:5" ht="12.75">
      <c r="A49" t="s">
        <v>375</v>
      </c>
      <c r="B49" t="s">
        <v>225</v>
      </c>
      <c r="C49">
        <v>0</v>
      </c>
      <c r="D49" s="21">
        <v>13711597</v>
      </c>
      <c r="E49" s="12">
        <v>0</v>
      </c>
    </row>
    <row r="50" spans="1:5" ht="12.75">
      <c r="A50" t="s">
        <v>407</v>
      </c>
      <c r="B50" t="s">
        <v>225</v>
      </c>
      <c r="C50">
        <v>0</v>
      </c>
      <c r="D50" s="21">
        <v>87476</v>
      </c>
      <c r="E50" s="12">
        <v>0</v>
      </c>
    </row>
    <row r="51" spans="1:5" ht="12.75">
      <c r="A51" t="s">
        <v>384</v>
      </c>
      <c r="B51" t="s">
        <v>225</v>
      </c>
      <c r="C51">
        <v>0</v>
      </c>
      <c r="D51" s="21">
        <v>6440053</v>
      </c>
      <c r="E51" s="12">
        <v>0</v>
      </c>
    </row>
    <row r="52" spans="1:5" ht="12.75">
      <c r="A52" t="s">
        <v>381</v>
      </c>
      <c r="B52" t="s">
        <v>225</v>
      </c>
      <c r="C52">
        <v>0</v>
      </c>
      <c r="D52" s="21">
        <v>9832017</v>
      </c>
      <c r="E52" s="12">
        <v>0</v>
      </c>
    </row>
    <row r="53" spans="1:5" ht="12.75">
      <c r="A53" t="s">
        <v>352</v>
      </c>
      <c r="B53" t="s">
        <v>225</v>
      </c>
      <c r="C53">
        <v>266</v>
      </c>
      <c r="D53" s="21">
        <v>49052489</v>
      </c>
      <c r="E53" s="12">
        <f>D53/C53</f>
        <v>184407.85338345866</v>
      </c>
    </row>
    <row r="54" spans="1:5" ht="12.75">
      <c r="A54" t="s">
        <v>362</v>
      </c>
      <c r="B54" t="s">
        <v>225</v>
      </c>
      <c r="C54" s="20">
        <v>0</v>
      </c>
      <c r="D54" s="21">
        <v>41087825</v>
      </c>
      <c r="E54" s="12">
        <v>0</v>
      </c>
    </row>
    <row r="55" spans="1:5" ht="12.75">
      <c r="A55" t="s">
        <v>398</v>
      </c>
      <c r="B55" t="s">
        <v>225</v>
      </c>
      <c r="C55">
        <v>0</v>
      </c>
      <c r="D55" s="21">
        <v>1123913</v>
      </c>
      <c r="E55" s="12">
        <v>0</v>
      </c>
    </row>
    <row r="56" spans="1:5" ht="12.75">
      <c r="A56" t="s">
        <v>356</v>
      </c>
      <c r="B56" t="s">
        <v>225</v>
      </c>
      <c r="C56">
        <v>5</v>
      </c>
      <c r="D56" s="21">
        <v>41048532</v>
      </c>
      <c r="E56" s="12">
        <f>D56/C56</f>
        <v>8209706.4</v>
      </c>
    </row>
    <row r="57" spans="1:5" ht="12.75">
      <c r="A57" t="s">
        <v>386</v>
      </c>
      <c r="B57" t="s">
        <v>225</v>
      </c>
      <c r="C57">
        <v>0</v>
      </c>
      <c r="D57" s="21">
        <v>6019877</v>
      </c>
      <c r="E57" s="12">
        <v>0</v>
      </c>
    </row>
    <row r="58" spans="1:5" ht="12.75">
      <c r="A58" t="s">
        <v>357</v>
      </c>
      <c r="B58" t="s">
        <v>225</v>
      </c>
      <c r="C58">
        <v>1</v>
      </c>
      <c r="D58" s="21">
        <v>10486339</v>
      </c>
      <c r="E58" s="12">
        <f>D58/C58</f>
        <v>10486339</v>
      </c>
    </row>
    <row r="59" spans="1:5" ht="12.75">
      <c r="A59" t="s">
        <v>365</v>
      </c>
      <c r="B59" t="s">
        <v>225</v>
      </c>
      <c r="C59">
        <v>0</v>
      </c>
      <c r="D59" s="21">
        <v>32369558</v>
      </c>
      <c r="E59" s="12">
        <v>0</v>
      </c>
    </row>
    <row r="60" spans="1:6" ht="12.75">
      <c r="A60" t="s">
        <v>354</v>
      </c>
      <c r="B60" t="s">
        <v>225</v>
      </c>
      <c r="C60">
        <v>8</v>
      </c>
      <c r="D60" s="21">
        <v>11862740</v>
      </c>
      <c r="E60" s="12">
        <f>D60/C60</f>
        <v>1482842.5</v>
      </c>
      <c r="F60" s="8"/>
    </row>
    <row r="61" spans="1:5" ht="12.75">
      <c r="A61" t="s">
        <v>368</v>
      </c>
      <c r="B61" t="s">
        <v>225</v>
      </c>
      <c r="C61" s="20">
        <v>0</v>
      </c>
      <c r="D61" s="21">
        <v>11392629</v>
      </c>
      <c r="E61" s="12">
        <v>0</v>
      </c>
    </row>
    <row r="62" spans="1:7" ht="12.75">
      <c r="A62" s="18" t="s">
        <v>46</v>
      </c>
      <c r="B62" t="s">
        <v>224</v>
      </c>
      <c r="C62" s="13">
        <v>4</v>
      </c>
      <c r="D62" s="9">
        <v>153546896</v>
      </c>
      <c r="E62" s="8">
        <f>D62/C62</f>
        <v>38386724</v>
      </c>
      <c r="F62" s="8"/>
      <c r="G62" s="6" t="s">
        <v>47</v>
      </c>
    </row>
    <row r="63" spans="1:7" ht="12.75">
      <c r="A63" s="18" t="s">
        <v>43</v>
      </c>
      <c r="B63" t="s">
        <v>224</v>
      </c>
      <c r="C63" s="13">
        <v>26</v>
      </c>
      <c r="D63" s="9">
        <v>7411000</v>
      </c>
      <c r="E63" s="8">
        <f>D63/C63</f>
        <v>285038.46153846156</v>
      </c>
      <c r="F63" s="8"/>
      <c r="G63" s="6" t="s">
        <v>44</v>
      </c>
    </row>
    <row r="64" spans="1:7" ht="12.75">
      <c r="A64" s="18" t="s">
        <v>40</v>
      </c>
      <c r="B64" t="s">
        <v>224</v>
      </c>
      <c r="C64" s="13">
        <v>3</v>
      </c>
      <c r="D64" s="9">
        <v>172800048</v>
      </c>
      <c r="E64" s="8">
        <f>D64/C64</f>
        <v>57600016</v>
      </c>
      <c r="F64" s="8"/>
      <c r="G64" s="6" t="s">
        <v>41</v>
      </c>
    </row>
    <row r="65" spans="1:6" ht="12.75">
      <c r="A65" s="18" t="s">
        <v>38</v>
      </c>
      <c r="B65" t="s">
        <v>224</v>
      </c>
      <c r="C65" s="13">
        <v>16</v>
      </c>
      <c r="D65" s="14">
        <f>4.48*10^6</f>
        <v>4480000</v>
      </c>
      <c r="E65" s="8">
        <f>D65/C65</f>
        <v>280000</v>
      </c>
      <c r="F65" s="8"/>
    </row>
    <row r="66" spans="1:5" ht="12.75">
      <c r="A66" t="s">
        <v>436</v>
      </c>
      <c r="B66" t="s">
        <v>447</v>
      </c>
      <c r="C66"/>
      <c r="D66" s="21">
        <v>381371</v>
      </c>
      <c r="E66" s="12">
        <v>0</v>
      </c>
    </row>
    <row r="67" spans="1:5" ht="12.75">
      <c r="A67" t="s">
        <v>437</v>
      </c>
      <c r="B67" t="s">
        <v>447</v>
      </c>
      <c r="C67"/>
      <c r="D67" s="21">
        <v>47758224</v>
      </c>
      <c r="E67" s="12">
        <v>0</v>
      </c>
    </row>
    <row r="68" spans="1:5" ht="12.75">
      <c r="A68" t="s">
        <v>438</v>
      </c>
      <c r="B68" t="s">
        <v>447</v>
      </c>
      <c r="C68"/>
      <c r="D68" s="21">
        <v>13388910</v>
      </c>
      <c r="E68" s="12">
        <v>0</v>
      </c>
    </row>
    <row r="69" spans="1:5" ht="12.75">
      <c r="A69" t="s">
        <v>300</v>
      </c>
      <c r="B69" t="s">
        <v>447</v>
      </c>
      <c r="C69">
        <v>559</v>
      </c>
      <c r="D69" s="21">
        <v>1322044605</v>
      </c>
      <c r="E69" s="12">
        <f>D69/C69</f>
        <v>2365017.182468694</v>
      </c>
    </row>
    <row r="70" spans="1:5" ht="12.75">
      <c r="A70" t="s">
        <v>439</v>
      </c>
      <c r="B70" t="s">
        <v>447</v>
      </c>
      <c r="C70"/>
      <c r="D70" s="21">
        <v>1108777</v>
      </c>
      <c r="E70" s="12">
        <v>0</v>
      </c>
    </row>
    <row r="71" spans="1:5" ht="12.75">
      <c r="A71" t="s">
        <v>429</v>
      </c>
      <c r="B71" t="s">
        <v>447</v>
      </c>
      <c r="C71">
        <v>14</v>
      </c>
      <c r="D71" s="21">
        <v>7008300</v>
      </c>
      <c r="E71" s="12">
        <f>D71/C71</f>
        <v>500592.85714285716</v>
      </c>
    </row>
    <row r="72" spans="1:5" ht="12.75">
      <c r="A72" t="s">
        <v>39</v>
      </c>
      <c r="B72" t="s">
        <v>447</v>
      </c>
      <c r="C72" s="13">
        <v>290</v>
      </c>
      <c r="D72" s="21">
        <v>1147995226</v>
      </c>
      <c r="E72" s="12">
        <f>D72/C72</f>
        <v>3958604.227586207</v>
      </c>
    </row>
    <row r="73" spans="1:5" ht="12.75">
      <c r="A73" t="s">
        <v>440</v>
      </c>
      <c r="B73" t="s">
        <v>447</v>
      </c>
      <c r="C73">
        <v>10</v>
      </c>
      <c r="D73" s="21">
        <v>230512000</v>
      </c>
      <c r="E73" s="12">
        <f>D73/C73</f>
        <v>23051200</v>
      </c>
    </row>
    <row r="74" spans="1:5" ht="12.75">
      <c r="A74" t="s">
        <v>431</v>
      </c>
      <c r="B74" t="s">
        <v>447</v>
      </c>
      <c r="C74">
        <v>1910</v>
      </c>
      <c r="D74" s="21">
        <v>127288628</v>
      </c>
      <c r="E74" s="12">
        <f>D74/C74</f>
        <v>66643.26073298429</v>
      </c>
    </row>
    <row r="75" spans="1:5" ht="12.75">
      <c r="A75" t="s">
        <v>441</v>
      </c>
      <c r="B75" t="s">
        <v>447</v>
      </c>
      <c r="C75"/>
      <c r="D75" s="21">
        <v>6677534</v>
      </c>
      <c r="E75" s="12">
        <v>0</v>
      </c>
    </row>
    <row r="76" spans="1:5" ht="12.75">
      <c r="A76" t="s">
        <v>430</v>
      </c>
      <c r="B76" t="s">
        <v>447</v>
      </c>
      <c r="C76">
        <v>6</v>
      </c>
      <c r="D76" s="21">
        <v>460823</v>
      </c>
      <c r="E76" s="12">
        <f>D76/C76</f>
        <v>76803.83333333333</v>
      </c>
    </row>
    <row r="77" spans="1:5" ht="12.75">
      <c r="A77" t="s">
        <v>442</v>
      </c>
      <c r="B77" t="s">
        <v>447</v>
      </c>
      <c r="C77">
        <v>51</v>
      </c>
      <c r="D77" s="21">
        <v>27780000</v>
      </c>
      <c r="E77" s="12">
        <f>D77/C77</f>
        <v>544705.8823529412</v>
      </c>
    </row>
    <row r="78" spans="1:5" ht="12.75">
      <c r="A78" t="s">
        <v>435</v>
      </c>
      <c r="B78" t="s">
        <v>447</v>
      </c>
      <c r="C78">
        <v>24</v>
      </c>
      <c r="D78" s="21">
        <v>2996082</v>
      </c>
      <c r="E78" s="12">
        <f>D78/C78</f>
        <v>124836.75</v>
      </c>
    </row>
    <row r="79" spans="1:5" ht="12.75">
      <c r="A79" t="s">
        <v>433</v>
      </c>
      <c r="B79" t="s">
        <v>447</v>
      </c>
      <c r="C79"/>
      <c r="D79" s="21">
        <v>23479095</v>
      </c>
      <c r="E79" s="12">
        <v>0</v>
      </c>
    </row>
    <row r="80" spans="1:5" ht="12.75">
      <c r="A80" t="s">
        <v>443</v>
      </c>
      <c r="B80" t="s">
        <v>447</v>
      </c>
      <c r="C80">
        <f>11+1+52+1+1</f>
        <v>66</v>
      </c>
      <c r="D80" s="21">
        <v>92681453</v>
      </c>
      <c r="E80" s="12">
        <f>D80/C80</f>
        <v>1404264.4393939395</v>
      </c>
    </row>
    <row r="81" spans="1:5" ht="12.75">
      <c r="A81" t="s">
        <v>444</v>
      </c>
      <c r="B81" t="s">
        <v>447</v>
      </c>
      <c r="C81" s="13">
        <v>16</v>
      </c>
      <c r="D81" s="21">
        <v>4608167</v>
      </c>
      <c r="E81" s="12">
        <f>D81/C81</f>
        <v>288010.4375</v>
      </c>
    </row>
    <row r="82" spans="1:5" ht="12.75">
      <c r="A82" t="s">
        <v>434</v>
      </c>
      <c r="B82" t="s">
        <v>447</v>
      </c>
      <c r="C82">
        <v>271</v>
      </c>
      <c r="D82" s="21">
        <v>49232844</v>
      </c>
      <c r="E82" s="12">
        <f>D82/C82</f>
        <v>181671.0110701107</v>
      </c>
    </row>
    <row r="83" spans="1:5" ht="12.75">
      <c r="A83" t="s">
        <v>432</v>
      </c>
      <c r="B83" t="s">
        <v>447</v>
      </c>
      <c r="C83">
        <v>64</v>
      </c>
      <c r="D83" s="21">
        <v>22920946</v>
      </c>
      <c r="E83" s="12">
        <f>D83/C83</f>
        <v>358139.78125</v>
      </c>
    </row>
    <row r="84" spans="1:5" ht="12.75">
      <c r="A84" t="s">
        <v>445</v>
      </c>
      <c r="B84" t="s">
        <v>447</v>
      </c>
      <c r="C84">
        <v>75</v>
      </c>
      <c r="D84" s="21">
        <v>65493298</v>
      </c>
      <c r="E84" s="12">
        <f>D84/C84</f>
        <v>873243.9733333334</v>
      </c>
    </row>
    <row r="85" spans="1:5" ht="12.75">
      <c r="A85" t="s">
        <v>446</v>
      </c>
      <c r="B85" t="s">
        <v>447</v>
      </c>
      <c r="C85">
        <v>15</v>
      </c>
      <c r="D85" s="21">
        <v>86116559</v>
      </c>
      <c r="E85" s="12">
        <f>D85/C85</f>
        <v>5741103.933333334</v>
      </c>
    </row>
    <row r="86" spans="1:7" ht="12.75">
      <c r="A86" s="18" t="s">
        <v>48</v>
      </c>
      <c r="B86" t="s">
        <v>37</v>
      </c>
      <c r="C86" s="13">
        <v>152</v>
      </c>
      <c r="D86" s="9">
        <v>8205533</v>
      </c>
      <c r="E86" s="8">
        <f>D86/C86</f>
        <v>53983.76973684211</v>
      </c>
      <c r="F86" s="8"/>
      <c r="G86" s="6" t="s">
        <v>80</v>
      </c>
    </row>
    <row r="87" spans="1:7" ht="12.75">
      <c r="A87" s="18" t="s">
        <v>50</v>
      </c>
      <c r="B87" t="s">
        <v>37</v>
      </c>
      <c r="C87" s="13">
        <v>66</v>
      </c>
      <c r="D87" s="9">
        <v>10403951</v>
      </c>
      <c r="E87" s="8">
        <f>D87/C87</f>
        <v>157635.62121212122</v>
      </c>
      <c r="F87" s="8"/>
      <c r="G87" s="6" t="s">
        <v>80</v>
      </c>
    </row>
    <row r="88" spans="1:7" ht="12.75">
      <c r="A88" s="18" t="s">
        <v>49</v>
      </c>
      <c r="B88" t="s">
        <v>37</v>
      </c>
      <c r="C88" s="13">
        <v>2</v>
      </c>
      <c r="D88" s="10">
        <v>3989018</v>
      </c>
      <c r="E88" s="8">
        <f>D88/C88</f>
        <v>1994509</v>
      </c>
      <c r="F88" s="8"/>
      <c r="G88" s="6" t="s">
        <v>80</v>
      </c>
    </row>
    <row r="89" spans="1:7" ht="12.75">
      <c r="A89" s="18" t="s">
        <v>51</v>
      </c>
      <c r="B89" t="s">
        <v>37</v>
      </c>
      <c r="C89" s="13">
        <v>15</v>
      </c>
      <c r="D89" s="9">
        <v>7262675</v>
      </c>
      <c r="E89" s="8">
        <f>D89/C89</f>
        <v>484178.3333333333</v>
      </c>
      <c r="F89" s="8"/>
      <c r="G89" s="6" t="s">
        <v>80</v>
      </c>
    </row>
    <row r="90" spans="1:6" ht="12.75">
      <c r="A90" s="18" t="s">
        <v>53</v>
      </c>
      <c r="B90" t="s">
        <v>37</v>
      </c>
      <c r="C90" s="13">
        <v>1</v>
      </c>
      <c r="D90" s="9">
        <v>792604</v>
      </c>
      <c r="E90" s="8">
        <f>D90/C90</f>
        <v>792604</v>
      </c>
      <c r="F90">
        <v>26</v>
      </c>
    </row>
    <row r="91" spans="1:7" ht="12.75">
      <c r="A91" s="18" t="s">
        <v>54</v>
      </c>
      <c r="B91" t="s">
        <v>37</v>
      </c>
      <c r="C91" s="13">
        <v>92</v>
      </c>
      <c r="D91" s="9">
        <v>10220911</v>
      </c>
      <c r="E91" s="8">
        <f>D91/C91</f>
        <v>111096.85869565218</v>
      </c>
      <c r="F91" s="8"/>
      <c r="G91" s="6" t="s">
        <v>80</v>
      </c>
    </row>
    <row r="92" spans="1:7" ht="12.75">
      <c r="A92" s="18" t="s">
        <v>56</v>
      </c>
      <c r="B92" t="s">
        <v>37</v>
      </c>
      <c r="C92" s="13">
        <v>12</v>
      </c>
      <c r="D92" s="9">
        <v>5484723</v>
      </c>
      <c r="E92" s="8">
        <f>D92/C92</f>
        <v>457060.25</v>
      </c>
      <c r="F92" s="8"/>
      <c r="G92" s="6" t="s">
        <v>80</v>
      </c>
    </row>
    <row r="93" spans="1:7" ht="12.75">
      <c r="A93" s="18" t="s">
        <v>57</v>
      </c>
      <c r="B93" t="s">
        <v>37</v>
      </c>
      <c r="C93" s="13">
        <v>7</v>
      </c>
      <c r="D93" s="9">
        <v>1307605</v>
      </c>
      <c r="E93" s="8">
        <f>D93/C93</f>
        <v>186800.7142857143</v>
      </c>
      <c r="F93" s="8"/>
      <c r="G93" s="6" t="s">
        <v>80</v>
      </c>
    </row>
    <row r="94" spans="1:7" ht="12.75">
      <c r="A94" s="18" t="s">
        <v>59</v>
      </c>
      <c r="B94" t="s">
        <v>37</v>
      </c>
      <c r="C94" s="13">
        <v>27</v>
      </c>
      <c r="D94" s="9">
        <v>5244749</v>
      </c>
      <c r="E94" s="8">
        <f>D94/C94</f>
        <v>194249.96296296295</v>
      </c>
      <c r="F94" s="8"/>
      <c r="G94" s="6" t="s">
        <v>80</v>
      </c>
    </row>
    <row r="95" spans="1:7" ht="12.75">
      <c r="A95" s="18" t="s">
        <v>60</v>
      </c>
      <c r="B95" t="s">
        <v>37</v>
      </c>
      <c r="C95" s="13">
        <v>521</v>
      </c>
      <c r="D95" s="9">
        <v>61538322</v>
      </c>
      <c r="E95" s="8">
        <f>D95/C95</f>
        <v>118115.78119001919</v>
      </c>
      <c r="F95" s="8"/>
      <c r="G95" s="6" t="s">
        <v>80</v>
      </c>
    </row>
    <row r="96" spans="1:7" ht="12.75">
      <c r="A96" s="18" t="s">
        <v>69</v>
      </c>
      <c r="B96" t="s">
        <v>37</v>
      </c>
      <c r="C96" s="13">
        <v>15</v>
      </c>
      <c r="D96" s="11">
        <v>2114550</v>
      </c>
      <c r="E96" s="8">
        <f>D96/C96</f>
        <v>140970</v>
      </c>
      <c r="F96" s="8"/>
      <c r="G96" s="6" t="s">
        <v>80</v>
      </c>
    </row>
    <row r="97" spans="1:7" ht="12.75">
      <c r="A97" s="18" t="s">
        <v>55</v>
      </c>
      <c r="B97" t="s">
        <v>37</v>
      </c>
      <c r="C97" s="13">
        <v>467</v>
      </c>
      <c r="D97" s="9">
        <v>82369552</v>
      </c>
      <c r="E97" s="8">
        <f>D97/C97</f>
        <v>176380.19700214133</v>
      </c>
      <c r="F97" s="8"/>
      <c r="G97" s="6" t="s">
        <v>80</v>
      </c>
    </row>
    <row r="98" spans="1:7" ht="12.75">
      <c r="A98" s="18" t="s">
        <v>61</v>
      </c>
      <c r="B98" t="s">
        <v>37</v>
      </c>
      <c r="C98" s="13">
        <v>25</v>
      </c>
      <c r="D98" s="9">
        <v>10722816</v>
      </c>
      <c r="E98" s="8">
        <f>D98/C98</f>
        <v>428912.64</v>
      </c>
      <c r="F98" s="8"/>
      <c r="G98" s="6" t="s">
        <v>80</v>
      </c>
    </row>
    <row r="99" spans="1:7" ht="12.75">
      <c r="A99" s="18" t="s">
        <v>62</v>
      </c>
      <c r="B99" t="s">
        <v>37</v>
      </c>
      <c r="C99" s="13">
        <v>25</v>
      </c>
      <c r="D99" s="9">
        <v>9930915</v>
      </c>
      <c r="E99" s="8">
        <f>D99/C99</f>
        <v>397236.6</v>
      </c>
      <c r="F99" s="8"/>
      <c r="G99" s="6" t="s">
        <v>80</v>
      </c>
    </row>
    <row r="100" spans="1:7" ht="12.75">
      <c r="A100" s="18" t="s">
        <v>64</v>
      </c>
      <c r="B100" t="s">
        <v>37</v>
      </c>
      <c r="C100" s="13">
        <v>2</v>
      </c>
      <c r="D100" s="9">
        <v>304367</v>
      </c>
      <c r="E100" s="8">
        <f>D100/C100</f>
        <v>152183.5</v>
      </c>
      <c r="F100" s="8"/>
      <c r="G100" s="6" t="s">
        <v>80</v>
      </c>
    </row>
    <row r="101" spans="1:7" ht="12.75">
      <c r="A101" s="18" t="s">
        <v>63</v>
      </c>
      <c r="B101" t="s">
        <v>37</v>
      </c>
      <c r="C101" s="13">
        <v>8</v>
      </c>
      <c r="D101" s="9">
        <v>4156119</v>
      </c>
      <c r="E101" s="8">
        <f>D101/C101</f>
        <v>519514.875</v>
      </c>
      <c r="F101" s="8"/>
      <c r="G101" s="6" t="s">
        <v>80</v>
      </c>
    </row>
    <row r="102" spans="1:7" ht="12.75">
      <c r="A102" s="18" t="s">
        <v>65</v>
      </c>
      <c r="B102" t="s">
        <v>37</v>
      </c>
      <c r="C102" s="13">
        <v>549</v>
      </c>
      <c r="D102" s="9">
        <v>58145320</v>
      </c>
      <c r="E102" s="8">
        <f>D102/C102</f>
        <v>105911.32969034609</v>
      </c>
      <c r="F102" s="8"/>
      <c r="G102" s="6" t="s">
        <v>80</v>
      </c>
    </row>
    <row r="103" spans="1:7" ht="12.75">
      <c r="A103" s="18" t="s">
        <v>68</v>
      </c>
      <c r="B103" t="s">
        <v>37</v>
      </c>
      <c r="C103" s="13">
        <v>9</v>
      </c>
      <c r="D103" s="9">
        <v>2245423</v>
      </c>
      <c r="E103" s="8">
        <f>D103/C103</f>
        <v>249491.44444444444</v>
      </c>
      <c r="F103" s="8"/>
      <c r="G103" s="6" t="s">
        <v>80</v>
      </c>
    </row>
    <row r="104" spans="1:7" ht="12.75">
      <c r="A104" s="18" t="s">
        <v>66</v>
      </c>
      <c r="B104" t="s">
        <v>37</v>
      </c>
      <c r="C104" s="13">
        <v>1</v>
      </c>
      <c r="D104" s="9">
        <v>34498</v>
      </c>
      <c r="E104" s="8">
        <f>D104/C104</f>
        <v>34498</v>
      </c>
      <c r="F104" s="8"/>
      <c r="G104" s="6" t="s">
        <v>80</v>
      </c>
    </row>
    <row r="105" spans="1:7" ht="12.75">
      <c r="A105" s="18" t="s">
        <v>67</v>
      </c>
      <c r="B105" t="s">
        <v>37</v>
      </c>
      <c r="C105" s="13">
        <v>15</v>
      </c>
      <c r="D105" s="11">
        <v>3565205</v>
      </c>
      <c r="E105" s="8">
        <f>D105/C105</f>
        <v>237680.33333333334</v>
      </c>
      <c r="F105" s="8"/>
      <c r="G105" s="6" t="s">
        <v>80</v>
      </c>
    </row>
    <row r="106" spans="1:7" ht="12.75">
      <c r="A106" s="18" t="s">
        <v>70</v>
      </c>
      <c r="B106" t="s">
        <v>37</v>
      </c>
      <c r="C106" s="13">
        <v>4</v>
      </c>
      <c r="D106" s="9">
        <v>403532</v>
      </c>
      <c r="E106" s="8">
        <f>D106/C106</f>
        <v>100883</v>
      </c>
      <c r="F106" s="8"/>
      <c r="G106" s="6" t="s">
        <v>80</v>
      </c>
    </row>
    <row r="107" spans="1:7" ht="12.75">
      <c r="A107" s="18" t="s">
        <v>71</v>
      </c>
      <c r="B107" t="s">
        <v>37</v>
      </c>
      <c r="C107" s="13">
        <v>55</v>
      </c>
      <c r="D107" s="11">
        <v>16645313</v>
      </c>
      <c r="E107" s="8">
        <f>D107/C107</f>
        <v>302642.05454545456</v>
      </c>
      <c r="F107" s="8"/>
      <c r="G107" s="6" t="s">
        <v>80</v>
      </c>
    </row>
    <row r="108" spans="1:7" ht="12.75">
      <c r="A108" s="18" t="s">
        <v>72</v>
      </c>
      <c r="B108" t="s">
        <v>37</v>
      </c>
      <c r="C108" s="13">
        <v>25</v>
      </c>
      <c r="D108" s="11">
        <v>4644457</v>
      </c>
      <c r="E108" s="8">
        <f>D108/C108</f>
        <v>185778.28</v>
      </c>
      <c r="F108" s="8"/>
      <c r="G108" s="6" t="s">
        <v>80</v>
      </c>
    </row>
    <row r="109" spans="1:7" ht="12.75">
      <c r="A109" s="18" t="s">
        <v>73</v>
      </c>
      <c r="B109" t="s">
        <v>37</v>
      </c>
      <c r="C109" s="13">
        <v>145</v>
      </c>
      <c r="D109" s="11">
        <v>38500696</v>
      </c>
      <c r="E109" s="8">
        <f>D109/C109</f>
        <v>265522.04137931037</v>
      </c>
      <c r="F109" s="8"/>
      <c r="G109" s="6" t="s">
        <v>80</v>
      </c>
    </row>
    <row r="110" spans="1:7" ht="12.75">
      <c r="A110" s="18" t="s">
        <v>74</v>
      </c>
      <c r="B110" t="s">
        <v>37</v>
      </c>
      <c r="C110" s="13">
        <v>63</v>
      </c>
      <c r="D110" s="11">
        <v>10676910</v>
      </c>
      <c r="E110" s="8">
        <f>D110/C110</f>
        <v>169474.7619047619</v>
      </c>
      <c r="F110" s="8"/>
      <c r="G110" s="6" t="s">
        <v>80</v>
      </c>
    </row>
    <row r="111" spans="1:7" ht="12.75">
      <c r="A111" s="18" t="s">
        <v>75</v>
      </c>
      <c r="B111" t="s">
        <v>37</v>
      </c>
      <c r="C111" s="13">
        <v>32</v>
      </c>
      <c r="D111" s="11">
        <v>22246862</v>
      </c>
      <c r="E111" s="8">
        <f>D111/C111</f>
        <v>695214.4375</v>
      </c>
      <c r="F111" s="8"/>
      <c r="G111" s="6" t="s">
        <v>80</v>
      </c>
    </row>
    <row r="112" spans="1:7" ht="12.75">
      <c r="A112" s="18" t="s">
        <v>76</v>
      </c>
      <c r="B112" t="s">
        <v>37</v>
      </c>
      <c r="C112" s="13">
        <v>22</v>
      </c>
      <c r="D112" s="11">
        <v>7500000</v>
      </c>
      <c r="E112" s="8">
        <f>D112/C112</f>
        <v>340909.0909090909</v>
      </c>
      <c r="F112" s="8"/>
      <c r="G112" s="6" t="s">
        <v>80</v>
      </c>
    </row>
    <row r="113" spans="1:7" ht="12.75">
      <c r="A113" s="18" t="s">
        <v>79</v>
      </c>
      <c r="B113" t="s">
        <v>37</v>
      </c>
      <c r="C113" s="13">
        <v>13</v>
      </c>
      <c r="D113" s="11">
        <f>5.4*10^6</f>
        <v>5400000</v>
      </c>
      <c r="E113" s="8">
        <f>D113/C113</f>
        <v>415384.6153846154</v>
      </c>
      <c r="F113" s="8"/>
      <c r="G113" s="6" t="s">
        <v>80</v>
      </c>
    </row>
    <row r="114" spans="1:7" ht="12.75">
      <c r="A114" s="18" t="s">
        <v>78</v>
      </c>
      <c r="B114" t="s">
        <v>37</v>
      </c>
      <c r="C114" s="13">
        <v>10</v>
      </c>
      <c r="D114" s="11">
        <v>2007711</v>
      </c>
      <c r="E114" s="8">
        <f>D114/C114</f>
        <v>200771.1</v>
      </c>
      <c r="F114" s="8"/>
      <c r="G114" s="6" t="s">
        <v>80</v>
      </c>
    </row>
    <row r="115" spans="1:7" ht="12.75">
      <c r="A115" s="18" t="s">
        <v>58</v>
      </c>
      <c r="B115" t="s">
        <v>37</v>
      </c>
      <c r="C115" s="13">
        <v>141</v>
      </c>
      <c r="D115" s="9">
        <v>40491052</v>
      </c>
      <c r="E115" s="8">
        <f>D115/C115</f>
        <v>287170.58156028367</v>
      </c>
      <c r="F115" s="8"/>
      <c r="G115" s="6" t="s">
        <v>80</v>
      </c>
    </row>
    <row r="116" spans="1:7" ht="12.75">
      <c r="A116" s="18" t="s">
        <v>77</v>
      </c>
      <c r="B116" t="s">
        <v>37</v>
      </c>
      <c r="C116" s="13">
        <v>31</v>
      </c>
      <c r="D116" s="11">
        <v>9045389</v>
      </c>
      <c r="E116" s="8">
        <f>D116/C116</f>
        <v>291786.7419354839</v>
      </c>
      <c r="F116" s="8"/>
      <c r="G116" s="6" t="s">
        <v>80</v>
      </c>
    </row>
    <row r="117" spans="1:7" ht="12.75">
      <c r="A117" s="18" t="s">
        <v>52</v>
      </c>
      <c r="B117" t="s">
        <v>37</v>
      </c>
      <c r="C117" s="13">
        <v>23</v>
      </c>
      <c r="D117" s="9">
        <v>7581520</v>
      </c>
      <c r="E117" s="8">
        <f>D117/C117</f>
        <v>329631.3043478261</v>
      </c>
      <c r="F117" s="8"/>
      <c r="G117" s="6" t="s">
        <v>80</v>
      </c>
    </row>
    <row r="118" spans="1:7" ht="12.75">
      <c r="A118" s="18" t="s">
        <v>36</v>
      </c>
      <c r="B118" t="s">
        <v>37</v>
      </c>
      <c r="C118" s="13">
        <v>152</v>
      </c>
      <c r="D118" s="9">
        <v>60943912</v>
      </c>
      <c r="E118" s="8">
        <f>D118/C118</f>
        <v>400946.7894736842</v>
      </c>
      <c r="F118" s="8"/>
      <c r="G118" s="6" t="s">
        <v>80</v>
      </c>
    </row>
    <row r="119" spans="1:7" ht="15.75">
      <c r="A119" s="18" t="s">
        <v>35</v>
      </c>
      <c r="B119" t="s">
        <v>219</v>
      </c>
      <c r="C119" s="13">
        <v>308</v>
      </c>
      <c r="D119" s="8">
        <v>33212696</v>
      </c>
      <c r="E119" s="8">
        <f>D119/C119</f>
        <v>107833.42857142857</v>
      </c>
      <c r="F119">
        <v>26</v>
      </c>
      <c r="G119" s="7" t="s">
        <v>42</v>
      </c>
    </row>
    <row r="120" spans="1:7" ht="12.75">
      <c r="A120" s="18" t="s">
        <v>34</v>
      </c>
      <c r="B120" t="s">
        <v>219</v>
      </c>
      <c r="C120" s="13">
        <f>62+49</f>
        <v>111</v>
      </c>
      <c r="D120" s="8">
        <v>109955400</v>
      </c>
      <c r="E120" s="8">
        <f>D120/C120</f>
        <v>990589.1891891892</v>
      </c>
      <c r="F120" s="8"/>
      <c r="G120" s="6" t="s">
        <v>80</v>
      </c>
    </row>
    <row r="121" spans="1:6" ht="12.75">
      <c r="A121" s="18" t="s">
        <v>33</v>
      </c>
      <c r="B121" t="s">
        <v>219</v>
      </c>
      <c r="C121" s="13">
        <v>3000</v>
      </c>
      <c r="D121" s="8">
        <v>304059724</v>
      </c>
      <c r="E121" s="8">
        <f>D121/C121</f>
        <v>101353.24133333334</v>
      </c>
      <c r="F121">
        <v>26</v>
      </c>
    </row>
  </sheetData>
  <hyperlinks>
    <hyperlink ref="G64" r:id="rId1" display="http://www.rrcap.unep.org/male/baseline/Baseline/Pakistan/pakch2.htm"/>
    <hyperlink ref="G63" r:id="rId2" display="http://www.sviva.gov.il/Enviroment/bin/en.jsp?enPage=e_BlankPage&amp;enDisplay=view&amp;enDispWhat=Zone&amp;enDispWho=Air_Monitoring_Network&amp;enZone=Air_Monitoring_Network"/>
    <hyperlink ref="G62" r:id="rId3" display="http://www.rrcap.unep.org/male/baseline/Baseline/Bang/BANGCH2.htm"/>
    <hyperlink ref="H4" r:id="rId4" display="http://www.ec.gc.ca/indicateurs-indicators/default.asp?lang=En&amp;n=DCC798B8-1&amp;offset=5&amp;toc=show"/>
  </hyperlinks>
  <printOptions/>
  <pageMargins left="0.75" right="0.75" top="1" bottom="1" header="0.5" footer="0.5"/>
  <pageSetup horizontalDpi="600" verticalDpi="60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93"/>
  <sheetViews>
    <sheetView workbookViewId="0" topLeftCell="A1">
      <pane xSplit="2" ySplit="2" topLeftCell="C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2" sqref="F62"/>
    </sheetView>
  </sheetViews>
  <sheetFormatPr defaultColWidth="9.140625" defaultRowHeight="12.75"/>
  <cols>
    <col min="1" max="1" width="9.140625" style="1" customWidth="1"/>
    <col min="2" max="2" width="58.28125" style="1" customWidth="1"/>
    <col min="3" max="10" width="9.8515625" style="1" customWidth="1"/>
    <col min="11" max="12" width="9.140625" style="1" customWidth="1"/>
    <col min="13" max="13" width="9.8515625" style="1" customWidth="1"/>
    <col min="14" max="14" width="9.140625" style="1" customWidth="1"/>
    <col min="15" max="15" width="9.8515625" style="1" customWidth="1"/>
    <col min="16" max="19" width="9.140625" style="1" customWidth="1"/>
    <col min="20" max="20" width="14.140625" style="1" customWidth="1"/>
    <col min="21" max="59" width="9.140625" style="1" customWidth="1"/>
    <col min="60" max="60" width="7.421875" style="1" customWidth="1"/>
    <col min="61" max="61" width="6.140625" style="1" customWidth="1"/>
    <col min="62" max="62" width="12.140625" style="1" customWidth="1"/>
    <col min="63" max="63" width="9.140625" style="1" customWidth="1"/>
    <col min="64" max="64" width="7.421875" style="1" customWidth="1"/>
    <col min="65" max="67" width="9.140625" style="1" customWidth="1"/>
    <col min="68" max="68" width="7.421875" style="1" customWidth="1"/>
    <col min="69" max="16384" width="9.140625" style="1" customWidth="1"/>
  </cols>
  <sheetData>
    <row r="2" spans="1:78" ht="12.75">
      <c r="A2" s="1" t="s">
        <v>226</v>
      </c>
      <c r="B2" s="1" t="s">
        <v>227</v>
      </c>
      <c r="C2" s="1" t="s">
        <v>213</v>
      </c>
      <c r="D2" s="1" t="s">
        <v>214</v>
      </c>
      <c r="E2" s="1" t="s">
        <v>27</v>
      </c>
      <c r="J2" s="1" t="s">
        <v>422</v>
      </c>
      <c r="K2" s="1" t="s">
        <v>308</v>
      </c>
      <c r="L2" s="1" t="s">
        <v>307</v>
      </c>
      <c r="M2" s="1" t="s">
        <v>306</v>
      </c>
      <c r="N2" s="1" t="s">
        <v>312</v>
      </c>
      <c r="O2" s="1" t="s">
        <v>304</v>
      </c>
      <c r="P2" s="1" t="s">
        <v>318</v>
      </c>
      <c r="Q2" s="1" t="s">
        <v>231</v>
      </c>
      <c r="R2" s="1" t="s">
        <v>229</v>
      </c>
      <c r="S2" s="1" t="s">
        <v>325</v>
      </c>
      <c r="T2" s="1" t="s">
        <v>232</v>
      </c>
      <c r="U2" s="1" t="s">
        <v>316</v>
      </c>
      <c r="V2" s="1" t="s">
        <v>315</v>
      </c>
      <c r="W2" s="1" t="s">
        <v>320</v>
      </c>
      <c r="X2" s="1" t="s">
        <v>256</v>
      </c>
      <c r="Y2" s="1" t="s">
        <v>321</v>
      </c>
      <c r="Z2" s="1" t="s">
        <v>347</v>
      </c>
      <c r="AA2" s="1" t="s">
        <v>248</v>
      </c>
      <c r="AB2" s="1" t="s">
        <v>236</v>
      </c>
      <c r="AC2" s="1" t="s">
        <v>286</v>
      </c>
      <c r="AD2" s="1" t="s">
        <v>301</v>
      </c>
      <c r="AE2" s="1" t="s">
        <v>230</v>
      </c>
      <c r="AF2" s="1" t="s">
        <v>322</v>
      </c>
      <c r="AG2" s="1" t="s">
        <v>235</v>
      </c>
      <c r="AH2" s="1" t="s">
        <v>247</v>
      </c>
      <c r="AI2" s="1" t="s">
        <v>338</v>
      </c>
      <c r="AJ2" s="1" t="s">
        <v>268</v>
      </c>
      <c r="AK2" s="1" t="s">
        <v>283</v>
      </c>
      <c r="AL2" s="1" t="s">
        <v>138</v>
      </c>
      <c r="AM2" s="1" t="s">
        <v>237</v>
      </c>
      <c r="AN2" s="1" t="s">
        <v>329</v>
      </c>
      <c r="AO2" s="1" t="s">
        <v>249</v>
      </c>
      <c r="AP2" s="1" t="s">
        <v>253</v>
      </c>
      <c r="AQ2" s="1" t="s">
        <v>258</v>
      </c>
      <c r="AR2" s="1" t="s">
        <v>270</v>
      </c>
      <c r="AS2" s="1" t="s">
        <v>273</v>
      </c>
      <c r="AT2" s="1" t="s">
        <v>274</v>
      </c>
      <c r="AU2" s="1" t="s">
        <v>287</v>
      </c>
      <c r="AV2" s="1" t="s">
        <v>288</v>
      </c>
      <c r="AW2" s="1" t="s">
        <v>317</v>
      </c>
      <c r="AX2" s="1" t="s">
        <v>292</v>
      </c>
      <c r="AY2" s="1" t="s">
        <v>293</v>
      </c>
      <c r="AZ2" s="1" t="s">
        <v>294</v>
      </c>
      <c r="BA2" s="1" t="s">
        <v>295</v>
      </c>
      <c r="BB2" s="1" t="s">
        <v>127</v>
      </c>
      <c r="BC2" s="1" t="s">
        <v>131</v>
      </c>
      <c r="BD2" s="1" t="s">
        <v>139</v>
      </c>
      <c r="BE2" s="1" t="s">
        <v>140</v>
      </c>
      <c r="BF2" s="1" t="s">
        <v>144</v>
      </c>
      <c r="BH2" s="1" t="s">
        <v>328</v>
      </c>
      <c r="BI2" s="1" t="s">
        <v>240</v>
      </c>
      <c r="BJ2" s="1" t="s">
        <v>228</v>
      </c>
      <c r="BK2" s="1" t="s">
        <v>234</v>
      </c>
      <c r="BL2" s="1" t="s">
        <v>241</v>
      </c>
      <c r="BM2" s="1" t="s">
        <v>310</v>
      </c>
      <c r="BN2" s="1" t="s">
        <v>239</v>
      </c>
      <c r="BO2" s="1" t="s">
        <v>346</v>
      </c>
      <c r="BP2" s="1" t="s">
        <v>244</v>
      </c>
      <c r="BQ2" s="1" t="s">
        <v>245</v>
      </c>
      <c r="BR2" s="1" t="s">
        <v>246</v>
      </c>
      <c r="BS2" s="1" t="s">
        <v>152</v>
      </c>
      <c r="BT2" s="1" t="s">
        <v>250</v>
      </c>
      <c r="BU2" s="1" t="s">
        <v>251</v>
      </c>
      <c r="BV2" s="1" t="s">
        <v>260</v>
      </c>
      <c r="BW2" s="1" t="s">
        <v>284</v>
      </c>
      <c r="BX2" s="1" t="s">
        <v>296</v>
      </c>
      <c r="BY2" s="1" t="s">
        <v>297</v>
      </c>
      <c r="BZ2" s="1" t="s">
        <v>130</v>
      </c>
    </row>
    <row r="3" spans="1:62" s="3" customFormat="1" ht="12.75">
      <c r="A3" s="3">
        <v>1</v>
      </c>
      <c r="B3" s="3" t="s">
        <v>303</v>
      </c>
      <c r="C3" s="3" t="s">
        <v>215</v>
      </c>
      <c r="D3" s="3" t="s">
        <v>225</v>
      </c>
      <c r="E3" s="23" t="s">
        <v>420</v>
      </c>
      <c r="F3" s="23"/>
      <c r="G3" s="23"/>
      <c r="H3" s="23"/>
      <c r="I3" s="23"/>
      <c r="J3" s="23"/>
      <c r="O3" s="3">
        <v>1</v>
      </c>
      <c r="T3" s="3">
        <v>1</v>
      </c>
      <c r="BJ3" s="3">
        <v>1</v>
      </c>
    </row>
    <row r="4" spans="1:65" ht="12.75">
      <c r="A4" s="1">
        <v>2</v>
      </c>
      <c r="B4" s="1" t="s">
        <v>421</v>
      </c>
      <c r="C4" s="1" t="s">
        <v>216</v>
      </c>
      <c r="D4" s="1" t="s">
        <v>217</v>
      </c>
      <c r="E4" s="2" t="s">
        <v>263</v>
      </c>
      <c r="F4" s="1" t="s">
        <v>157</v>
      </c>
      <c r="J4" s="2"/>
      <c r="M4" s="1">
        <v>2</v>
      </c>
      <c r="O4" s="1">
        <v>2</v>
      </c>
      <c r="BM4" s="1">
        <v>2</v>
      </c>
    </row>
    <row r="5" spans="1:31" ht="12.75">
      <c r="A5" s="1">
        <v>3</v>
      </c>
      <c r="B5" s="1" t="s">
        <v>311</v>
      </c>
      <c r="C5" s="1" t="s">
        <v>216</v>
      </c>
      <c r="D5" s="1" t="s">
        <v>218</v>
      </c>
      <c r="E5" s="2" t="s">
        <v>263</v>
      </c>
      <c r="F5" s="1" t="s">
        <v>157</v>
      </c>
      <c r="J5" s="2"/>
      <c r="K5" s="1">
        <v>3</v>
      </c>
      <c r="M5" s="1">
        <v>3</v>
      </c>
      <c r="N5" s="1">
        <v>3</v>
      </c>
      <c r="O5" s="1">
        <v>3</v>
      </c>
      <c r="Q5" s="1">
        <v>3</v>
      </c>
      <c r="S5" s="1">
        <v>3</v>
      </c>
      <c r="T5" s="1">
        <v>3</v>
      </c>
      <c r="AE5" s="1">
        <v>3</v>
      </c>
    </row>
    <row r="6" spans="1:20" ht="12.75">
      <c r="A6" s="1">
        <v>4</v>
      </c>
      <c r="B6" s="1" t="s">
        <v>313</v>
      </c>
      <c r="C6" s="1" t="s">
        <v>215</v>
      </c>
      <c r="D6" s="1" t="s">
        <v>218</v>
      </c>
      <c r="E6" s="2" t="s">
        <v>263</v>
      </c>
      <c r="F6" s="2"/>
      <c r="G6" s="2"/>
      <c r="H6" s="2"/>
      <c r="I6" s="2"/>
      <c r="J6" s="2"/>
      <c r="K6" s="1">
        <v>4</v>
      </c>
      <c r="L6" s="1">
        <v>4</v>
      </c>
      <c r="M6" s="1">
        <v>4</v>
      </c>
      <c r="O6" s="1">
        <v>4</v>
      </c>
      <c r="T6" s="1">
        <v>4</v>
      </c>
    </row>
    <row r="7" spans="1:63" ht="12.75">
      <c r="A7" s="1">
        <v>5</v>
      </c>
      <c r="B7" s="1" t="s">
        <v>314</v>
      </c>
      <c r="C7" s="1" t="s">
        <v>216</v>
      </c>
      <c r="D7" s="1" t="s">
        <v>218</v>
      </c>
      <c r="E7" s="2" t="s">
        <v>156</v>
      </c>
      <c r="J7" s="2"/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R7" s="1">
        <v>5</v>
      </c>
      <c r="U7" s="1">
        <v>5</v>
      </c>
      <c r="V7" s="1">
        <v>5</v>
      </c>
      <c r="W7" s="1">
        <v>5</v>
      </c>
      <c r="Y7" s="1">
        <v>5</v>
      </c>
      <c r="AB7" s="1">
        <v>5</v>
      </c>
      <c r="AF7" s="1">
        <v>5</v>
      </c>
      <c r="AG7" s="1">
        <v>5</v>
      </c>
      <c r="BK7" s="1">
        <v>5</v>
      </c>
    </row>
    <row r="8" spans="1:63" ht="12.75">
      <c r="A8" s="1">
        <v>6</v>
      </c>
      <c r="B8" s="1" t="s">
        <v>319</v>
      </c>
      <c r="C8" s="1" t="s">
        <v>216</v>
      </c>
      <c r="D8" s="1" t="s">
        <v>218</v>
      </c>
      <c r="E8" s="2" t="s">
        <v>156</v>
      </c>
      <c r="F8" s="2"/>
      <c r="G8" s="2"/>
      <c r="H8" s="2"/>
      <c r="I8" s="2"/>
      <c r="J8" s="2"/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R8" s="1">
        <v>6</v>
      </c>
      <c r="U8" s="1">
        <v>6</v>
      </c>
      <c r="V8" s="1">
        <v>6</v>
      </c>
      <c r="W8" s="1">
        <v>6</v>
      </c>
      <c r="Y8" s="1">
        <v>6</v>
      </c>
      <c r="AB8" s="1">
        <v>6</v>
      </c>
      <c r="AF8" s="1">
        <v>6</v>
      </c>
      <c r="AG8" s="1">
        <v>6</v>
      </c>
      <c r="BK8" s="1">
        <v>6</v>
      </c>
    </row>
    <row r="9" spans="1:39" ht="12.75">
      <c r="A9" s="1">
        <v>7</v>
      </c>
      <c r="B9" s="1" t="s">
        <v>323</v>
      </c>
      <c r="C9" s="1" t="s">
        <v>216</v>
      </c>
      <c r="D9" s="1" t="s">
        <v>219</v>
      </c>
      <c r="E9" s="2" t="s">
        <v>263</v>
      </c>
      <c r="F9" s="1" t="s">
        <v>157</v>
      </c>
      <c r="J9" s="2"/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R9" s="1">
        <v>7</v>
      </c>
      <c r="AM9" s="1">
        <v>7</v>
      </c>
    </row>
    <row r="10" spans="1:16" ht="12.75">
      <c r="A10" s="1">
        <v>8</v>
      </c>
      <c r="B10" s="1" t="s">
        <v>324</v>
      </c>
      <c r="C10" s="1" t="s">
        <v>215</v>
      </c>
      <c r="D10" s="1" t="s">
        <v>219</v>
      </c>
      <c r="E10" s="2" t="s">
        <v>263</v>
      </c>
      <c r="F10" s="1" t="s">
        <v>157</v>
      </c>
      <c r="J10" s="2"/>
      <c r="K10" s="1">
        <v>8</v>
      </c>
      <c r="L10" s="1">
        <v>8</v>
      </c>
      <c r="M10" s="1">
        <v>8</v>
      </c>
      <c r="N10" s="1">
        <v>8</v>
      </c>
      <c r="O10" s="1">
        <v>8</v>
      </c>
      <c r="P10" s="1">
        <v>8</v>
      </c>
    </row>
    <row r="11" spans="1:66" ht="12.75">
      <c r="A11" s="1">
        <v>9</v>
      </c>
      <c r="B11" s="1" t="s">
        <v>220</v>
      </c>
      <c r="C11" s="1" t="s">
        <v>216</v>
      </c>
      <c r="D11" s="1" t="s">
        <v>217</v>
      </c>
      <c r="E11" s="2" t="s">
        <v>157</v>
      </c>
      <c r="F11" s="2"/>
      <c r="G11" s="2"/>
      <c r="H11" s="2"/>
      <c r="I11" s="2"/>
      <c r="J11" s="2"/>
      <c r="K11" s="1">
        <v>9</v>
      </c>
      <c r="L11" s="1">
        <v>9</v>
      </c>
      <c r="M11" s="1">
        <v>9</v>
      </c>
      <c r="N11" s="1">
        <v>9</v>
      </c>
      <c r="O11" s="1">
        <v>9</v>
      </c>
      <c r="P11" s="1">
        <v>9</v>
      </c>
      <c r="Q11" s="1">
        <v>9</v>
      </c>
      <c r="S11" s="1">
        <v>9</v>
      </c>
      <c r="AE11" s="1">
        <v>9</v>
      </c>
      <c r="BJ11" s="1" t="s">
        <v>238</v>
      </c>
      <c r="BN11" s="1">
        <v>9</v>
      </c>
    </row>
    <row r="12" spans="1:18" ht="12.75">
      <c r="A12" s="1">
        <v>10</v>
      </c>
      <c r="B12" s="1" t="s">
        <v>326</v>
      </c>
      <c r="C12" s="1" t="s">
        <v>216</v>
      </c>
      <c r="D12" s="1" t="s">
        <v>217</v>
      </c>
      <c r="E12" s="2" t="s">
        <v>158</v>
      </c>
      <c r="F12" s="2"/>
      <c r="G12" s="2"/>
      <c r="H12" s="2"/>
      <c r="I12" s="2"/>
      <c r="J12" s="2"/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R12" s="1">
        <v>10</v>
      </c>
    </row>
    <row r="13" spans="1:64" ht="12.75">
      <c r="A13" s="1">
        <v>11</v>
      </c>
      <c r="B13" s="1" t="s">
        <v>327</v>
      </c>
      <c r="C13" s="1" t="s">
        <v>216</v>
      </c>
      <c r="D13" s="1" t="s">
        <v>217</v>
      </c>
      <c r="E13" s="2" t="s">
        <v>263</v>
      </c>
      <c r="F13" s="2" t="s">
        <v>157</v>
      </c>
      <c r="G13" s="2"/>
      <c r="H13" s="2"/>
      <c r="I13" s="2"/>
      <c r="J13" s="2"/>
      <c r="K13" s="1">
        <v>11</v>
      </c>
      <c r="L13" s="1">
        <v>11</v>
      </c>
      <c r="M13" s="1">
        <v>11</v>
      </c>
      <c r="N13" s="1">
        <v>11</v>
      </c>
      <c r="O13" s="1">
        <v>11</v>
      </c>
      <c r="Q13" s="1">
        <v>11</v>
      </c>
      <c r="T13" s="1">
        <v>11</v>
      </c>
      <c r="U13" s="1">
        <v>11</v>
      </c>
      <c r="W13" s="1">
        <v>11</v>
      </c>
      <c r="Y13" s="1">
        <v>11</v>
      </c>
      <c r="AN13" s="1">
        <v>11</v>
      </c>
      <c r="BH13" s="1">
        <v>11</v>
      </c>
      <c r="BI13" s="1">
        <v>11</v>
      </c>
      <c r="BK13" s="1">
        <v>11</v>
      </c>
      <c r="BL13" s="1">
        <v>11</v>
      </c>
    </row>
    <row r="14" spans="1:65" ht="12.75">
      <c r="A14" s="1">
        <v>12</v>
      </c>
      <c r="B14" s="1" t="s">
        <v>330</v>
      </c>
      <c r="C14" s="1" t="s">
        <v>216</v>
      </c>
      <c r="D14" s="1" t="s">
        <v>219</v>
      </c>
      <c r="E14" s="2" t="s">
        <v>263</v>
      </c>
      <c r="F14" s="2"/>
      <c r="G14" s="2"/>
      <c r="H14" s="2"/>
      <c r="I14" s="2"/>
      <c r="J14" s="2"/>
      <c r="O14" s="1">
        <v>12</v>
      </c>
      <c r="P14" s="1">
        <v>12</v>
      </c>
      <c r="BJ14" s="1" t="s">
        <v>242</v>
      </c>
      <c r="BM14" s="1">
        <v>12</v>
      </c>
    </row>
    <row r="15" spans="1:16" ht="12.75">
      <c r="A15" s="1">
        <v>13</v>
      </c>
      <c r="B15" s="1" t="s">
        <v>331</v>
      </c>
      <c r="C15" s="1" t="s">
        <v>221</v>
      </c>
      <c r="D15" s="1" t="s">
        <v>222</v>
      </c>
      <c r="E15" s="2" t="s">
        <v>263</v>
      </c>
      <c r="F15" s="2"/>
      <c r="G15" s="2"/>
      <c r="H15" s="2"/>
      <c r="I15" s="2"/>
      <c r="J15" s="2"/>
      <c r="M15" s="1">
        <v>13</v>
      </c>
      <c r="P15" s="1">
        <v>13</v>
      </c>
    </row>
    <row r="16" spans="1:20" ht="12.75">
      <c r="A16" s="1">
        <v>14</v>
      </c>
      <c r="B16" s="1" t="s">
        <v>332</v>
      </c>
      <c r="C16" s="1" t="s">
        <v>221</v>
      </c>
      <c r="D16" s="1" t="s">
        <v>222</v>
      </c>
      <c r="E16" s="2" t="s">
        <v>156</v>
      </c>
      <c r="F16" s="2"/>
      <c r="G16" s="2"/>
      <c r="H16" s="2"/>
      <c r="I16" s="2"/>
      <c r="J16" s="2"/>
      <c r="K16" s="1">
        <v>14</v>
      </c>
      <c r="L16" s="1">
        <v>14</v>
      </c>
      <c r="M16" s="1">
        <v>14</v>
      </c>
      <c r="N16" s="1">
        <v>14</v>
      </c>
      <c r="O16" s="1">
        <v>14</v>
      </c>
      <c r="P16" s="1">
        <v>14</v>
      </c>
      <c r="Q16" s="1">
        <v>14</v>
      </c>
      <c r="T16" s="1" t="s">
        <v>243</v>
      </c>
    </row>
    <row r="17" spans="1:70" ht="12.75">
      <c r="A17" s="1">
        <v>15</v>
      </c>
      <c r="B17" s="1" t="s">
        <v>333</v>
      </c>
      <c r="C17" s="1" t="s">
        <v>215</v>
      </c>
      <c r="D17" s="1" t="s">
        <v>225</v>
      </c>
      <c r="E17" s="2" t="s">
        <v>263</v>
      </c>
      <c r="F17" s="2"/>
      <c r="G17" s="2"/>
      <c r="H17" s="2"/>
      <c r="I17" s="2"/>
      <c r="J17" s="2"/>
      <c r="K17" s="1">
        <v>15</v>
      </c>
      <c r="L17" s="1">
        <v>15</v>
      </c>
      <c r="N17" s="1">
        <v>15</v>
      </c>
      <c r="P17" s="1">
        <v>15</v>
      </c>
      <c r="W17" s="1">
        <v>15</v>
      </c>
      <c r="AA17" s="1">
        <v>15</v>
      </c>
      <c r="AH17" s="1">
        <v>15</v>
      </c>
      <c r="AO17" s="1">
        <v>15</v>
      </c>
      <c r="BI17" s="1" t="s">
        <v>233</v>
      </c>
      <c r="BJ17" s="1">
        <v>15</v>
      </c>
      <c r="BK17" s="1">
        <v>15</v>
      </c>
      <c r="BL17" s="1">
        <v>15</v>
      </c>
      <c r="BP17" s="1">
        <v>15</v>
      </c>
      <c r="BQ17" s="1">
        <v>15</v>
      </c>
      <c r="BR17" s="1">
        <v>15</v>
      </c>
    </row>
    <row r="18" spans="1:10" ht="12.75">
      <c r="A18" s="1">
        <v>16</v>
      </c>
      <c r="B18" s="1" t="s">
        <v>334</v>
      </c>
      <c r="C18" s="1" t="s">
        <v>216</v>
      </c>
      <c r="D18" s="1" t="s">
        <v>222</v>
      </c>
      <c r="E18" s="2" t="s">
        <v>156</v>
      </c>
      <c r="F18" s="2"/>
      <c r="G18" s="2"/>
      <c r="H18" s="2"/>
      <c r="I18" s="2"/>
      <c r="J18" s="2"/>
    </row>
    <row r="19" spans="1:15" ht="12.75">
      <c r="A19" s="1">
        <v>17</v>
      </c>
      <c r="B19" s="1" t="s">
        <v>335</v>
      </c>
      <c r="C19" s="1" t="s">
        <v>216</v>
      </c>
      <c r="D19" s="1" t="s">
        <v>222</v>
      </c>
      <c r="E19" s="2" t="s">
        <v>156</v>
      </c>
      <c r="F19" s="2" t="s">
        <v>157</v>
      </c>
      <c r="G19" s="2"/>
      <c r="H19" s="2"/>
      <c r="I19" s="2"/>
      <c r="J19" s="2"/>
      <c r="M19" s="1">
        <v>17</v>
      </c>
      <c r="O19" s="1">
        <v>17</v>
      </c>
    </row>
    <row r="20" spans="1:73" ht="12.75">
      <c r="A20" s="1">
        <v>18</v>
      </c>
      <c r="B20" s="1" t="s">
        <v>336</v>
      </c>
      <c r="C20" s="1" t="s">
        <v>216</v>
      </c>
      <c r="D20" s="1" t="s">
        <v>219</v>
      </c>
      <c r="E20" s="2" t="s">
        <v>156</v>
      </c>
      <c r="F20" s="2" t="s">
        <v>157</v>
      </c>
      <c r="G20" s="2"/>
      <c r="H20" s="2"/>
      <c r="I20" s="2"/>
      <c r="J20" s="2"/>
      <c r="K20" s="1">
        <v>18</v>
      </c>
      <c r="L20" s="1">
        <v>18</v>
      </c>
      <c r="M20" s="1">
        <v>18</v>
      </c>
      <c r="N20" s="1">
        <v>18</v>
      </c>
      <c r="O20" s="1">
        <v>18</v>
      </c>
      <c r="P20" s="1">
        <v>18</v>
      </c>
      <c r="BR20" s="1">
        <v>18</v>
      </c>
      <c r="BT20" s="1">
        <v>18</v>
      </c>
      <c r="BU20" s="1">
        <v>18</v>
      </c>
    </row>
    <row r="21" spans="1:42" ht="12.75">
      <c r="A21" s="1">
        <v>19</v>
      </c>
      <c r="B21" s="1" t="s">
        <v>337</v>
      </c>
      <c r="C21" s="1" t="s">
        <v>223</v>
      </c>
      <c r="D21" s="1" t="s">
        <v>224</v>
      </c>
      <c r="E21" s="2" t="s">
        <v>156</v>
      </c>
      <c r="F21" s="2"/>
      <c r="G21" s="2"/>
      <c r="H21" s="2"/>
      <c r="I21" s="2"/>
      <c r="J21" s="2"/>
      <c r="K21" s="1">
        <v>19</v>
      </c>
      <c r="L21" s="1">
        <v>19</v>
      </c>
      <c r="M21" s="1">
        <v>19</v>
      </c>
      <c r="N21" s="1">
        <v>19</v>
      </c>
      <c r="P21" s="1">
        <v>19</v>
      </c>
      <c r="Q21" s="1">
        <v>19</v>
      </c>
      <c r="V21" s="1" t="s">
        <v>252</v>
      </c>
      <c r="AI21" s="1">
        <v>19</v>
      </c>
      <c r="AP21" s="1">
        <v>19</v>
      </c>
    </row>
    <row r="22" spans="1:16" ht="12.75">
      <c r="A22" s="1">
        <v>20</v>
      </c>
      <c r="B22" s="1" t="s">
        <v>339</v>
      </c>
      <c r="C22" s="1" t="s">
        <v>216</v>
      </c>
      <c r="D22" s="1" t="s">
        <v>224</v>
      </c>
      <c r="E22" s="2" t="s">
        <v>156</v>
      </c>
      <c r="F22" s="2"/>
      <c r="G22" s="2"/>
      <c r="H22" s="2"/>
      <c r="I22" s="2"/>
      <c r="J22" s="2"/>
      <c r="L22" s="1">
        <v>20</v>
      </c>
      <c r="M22" s="1" t="s">
        <v>254</v>
      </c>
      <c r="N22" s="1">
        <v>20</v>
      </c>
      <c r="P22" s="1">
        <v>20</v>
      </c>
    </row>
    <row r="23" spans="1:24" ht="12.75">
      <c r="A23" s="1">
        <v>21</v>
      </c>
      <c r="B23" s="1" t="s">
        <v>340</v>
      </c>
      <c r="C23" s="1" t="s">
        <v>216</v>
      </c>
      <c r="D23" s="1" t="s">
        <v>224</v>
      </c>
      <c r="E23" s="2" t="s">
        <v>265</v>
      </c>
      <c r="F23" s="2"/>
      <c r="G23" s="2"/>
      <c r="H23" s="2"/>
      <c r="I23" s="2"/>
      <c r="J23" s="2"/>
      <c r="K23" s="1">
        <v>21</v>
      </c>
      <c r="L23" s="1">
        <v>21</v>
      </c>
      <c r="M23" s="1" t="s">
        <v>255</v>
      </c>
      <c r="O23" s="1">
        <v>21</v>
      </c>
      <c r="P23" s="1">
        <v>21</v>
      </c>
      <c r="T23" s="1">
        <v>21</v>
      </c>
      <c r="X23" s="1">
        <v>21</v>
      </c>
    </row>
    <row r="24" spans="1:61" ht="12.75">
      <c r="A24" s="1">
        <v>22</v>
      </c>
      <c r="B24" s="1" t="s">
        <v>341</v>
      </c>
      <c r="C24" s="1" t="s">
        <v>215</v>
      </c>
      <c r="D24" s="1" t="s">
        <v>224</v>
      </c>
      <c r="E24" s="2" t="s">
        <v>263</v>
      </c>
      <c r="F24" s="2"/>
      <c r="G24" s="2"/>
      <c r="H24" s="2"/>
      <c r="I24" s="2"/>
      <c r="J24" s="2"/>
      <c r="K24" s="1">
        <v>22</v>
      </c>
      <c r="L24" s="1">
        <v>22</v>
      </c>
      <c r="M24" s="1">
        <v>22</v>
      </c>
      <c r="P24" s="1">
        <v>22</v>
      </c>
      <c r="BH24" s="1">
        <v>22</v>
      </c>
      <c r="BI24" s="1">
        <v>22</v>
      </c>
    </row>
    <row r="25" spans="1:10" ht="12.75">
      <c r="A25" s="1">
        <v>23</v>
      </c>
      <c r="B25" s="1" t="s">
        <v>342</v>
      </c>
      <c r="C25" s="1" t="s">
        <v>215</v>
      </c>
      <c r="D25" s="1" t="s">
        <v>219</v>
      </c>
      <c r="E25" s="2" t="s">
        <v>156</v>
      </c>
      <c r="F25" s="2"/>
      <c r="G25" s="2"/>
      <c r="H25" s="2"/>
      <c r="I25" s="2"/>
      <c r="J25" s="2"/>
    </row>
    <row r="26" spans="1:66" ht="12.75">
      <c r="A26" s="1">
        <v>24</v>
      </c>
      <c r="B26" s="1" t="s">
        <v>343</v>
      </c>
      <c r="C26" s="1" t="s">
        <v>215</v>
      </c>
      <c r="D26" s="1" t="s">
        <v>225</v>
      </c>
      <c r="E26" s="2" t="s">
        <v>156</v>
      </c>
      <c r="F26" s="2"/>
      <c r="G26" s="2"/>
      <c r="H26" s="2"/>
      <c r="I26" s="2"/>
      <c r="J26" s="2"/>
      <c r="P26" s="1">
        <v>24</v>
      </c>
      <c r="BJ26" s="1" t="s">
        <v>257</v>
      </c>
      <c r="BN26" s="1">
        <v>24</v>
      </c>
    </row>
    <row r="27" spans="1:43" ht="12.75">
      <c r="A27" s="1">
        <v>25</v>
      </c>
      <c r="B27" s="1" t="s">
        <v>344</v>
      </c>
      <c r="C27" s="1" t="s">
        <v>215</v>
      </c>
      <c r="D27" s="1" t="s">
        <v>225</v>
      </c>
      <c r="E27" s="2" t="s">
        <v>157</v>
      </c>
      <c r="F27" s="2"/>
      <c r="G27" s="2"/>
      <c r="H27" s="2"/>
      <c r="I27" s="2"/>
      <c r="J27" s="2"/>
      <c r="O27" s="1">
        <v>25</v>
      </c>
      <c r="Q27" s="1">
        <v>25</v>
      </c>
      <c r="AQ27" s="1">
        <v>25</v>
      </c>
    </row>
    <row r="28" spans="1:74" ht="12.75">
      <c r="A28" s="1">
        <v>26</v>
      </c>
      <c r="B28" s="1" t="s">
        <v>345</v>
      </c>
      <c r="C28" s="1" t="s">
        <v>216</v>
      </c>
      <c r="D28" s="1" t="s">
        <v>219</v>
      </c>
      <c r="E28" s="2" t="s">
        <v>157</v>
      </c>
      <c r="F28" s="2"/>
      <c r="G28" s="2"/>
      <c r="H28" s="2"/>
      <c r="I28" s="2"/>
      <c r="J28" s="2"/>
      <c r="K28" s="1">
        <v>26</v>
      </c>
      <c r="L28" s="1">
        <v>26</v>
      </c>
      <c r="M28" s="1">
        <v>26</v>
      </c>
      <c r="N28" s="1">
        <v>26</v>
      </c>
      <c r="O28" s="1">
        <v>26</v>
      </c>
      <c r="P28" s="1">
        <v>26</v>
      </c>
      <c r="Q28" s="1">
        <v>26</v>
      </c>
      <c r="T28" s="1" t="s">
        <v>259</v>
      </c>
      <c r="W28" s="1">
        <v>26</v>
      </c>
      <c r="Z28" s="1">
        <v>26</v>
      </c>
      <c r="AA28" s="1">
        <v>26</v>
      </c>
      <c r="BO28" s="1">
        <v>26</v>
      </c>
      <c r="BV28" s="1">
        <v>26</v>
      </c>
    </row>
    <row r="29" spans="1:63" ht="12.75">
      <c r="A29" s="1">
        <v>27</v>
      </c>
      <c r="B29" s="1" t="s">
        <v>348</v>
      </c>
      <c r="C29" s="1" t="s">
        <v>216</v>
      </c>
      <c r="D29" s="1" t="s">
        <v>219</v>
      </c>
      <c r="E29" s="2" t="s">
        <v>157</v>
      </c>
      <c r="F29" s="2"/>
      <c r="G29" s="2"/>
      <c r="H29" s="2"/>
      <c r="I29" s="2"/>
      <c r="J29" s="2"/>
      <c r="K29" s="1">
        <v>27</v>
      </c>
      <c r="L29" s="1">
        <v>27</v>
      </c>
      <c r="M29" s="1">
        <v>27</v>
      </c>
      <c r="N29" s="1">
        <v>27</v>
      </c>
      <c r="O29" s="1">
        <v>27</v>
      </c>
      <c r="P29" s="1">
        <v>27</v>
      </c>
      <c r="U29" s="1">
        <v>27</v>
      </c>
      <c r="V29" s="1">
        <v>27</v>
      </c>
      <c r="BH29" s="1">
        <v>27</v>
      </c>
      <c r="BI29" s="1">
        <v>27</v>
      </c>
      <c r="BK29" s="1">
        <v>27</v>
      </c>
    </row>
    <row r="30" spans="1:16" ht="13.5" customHeight="1">
      <c r="A30" s="1">
        <v>28</v>
      </c>
      <c r="B30" s="1" t="s">
        <v>212</v>
      </c>
      <c r="C30" s="1" t="s">
        <v>216</v>
      </c>
      <c r="D30" s="1" t="s">
        <v>219</v>
      </c>
      <c r="E30" s="2" t="s">
        <v>263</v>
      </c>
      <c r="F30" s="2" t="s">
        <v>157</v>
      </c>
      <c r="G30" s="2"/>
      <c r="H30" s="2"/>
      <c r="I30" s="2"/>
      <c r="J30" s="2"/>
      <c r="K30" s="1">
        <v>28</v>
      </c>
      <c r="L30" s="1">
        <v>28</v>
      </c>
      <c r="O30" s="1">
        <v>28</v>
      </c>
      <c r="P30" s="1">
        <v>28</v>
      </c>
    </row>
    <row r="31" spans="1:16" ht="12.75">
      <c r="A31" s="1">
        <v>29</v>
      </c>
      <c r="B31" s="1" t="s">
        <v>261</v>
      </c>
      <c r="C31" s="1" t="s">
        <v>216</v>
      </c>
      <c r="D31" s="1" t="s">
        <v>224</v>
      </c>
      <c r="E31" s="1" t="s">
        <v>263</v>
      </c>
      <c r="F31" s="2" t="s">
        <v>157</v>
      </c>
      <c r="G31" s="2"/>
      <c r="H31" s="2"/>
      <c r="I31" s="2"/>
      <c r="K31" s="1">
        <v>29</v>
      </c>
      <c r="L31" s="1">
        <v>29</v>
      </c>
      <c r="M31" s="1" t="s">
        <v>266</v>
      </c>
      <c r="N31" s="1">
        <v>29</v>
      </c>
      <c r="O31" s="1">
        <v>29</v>
      </c>
      <c r="P31" s="1">
        <v>29</v>
      </c>
    </row>
    <row r="32" spans="1:36" s="3" customFormat="1" ht="12.75">
      <c r="A32" s="3">
        <v>30</v>
      </c>
      <c r="B32" s="3" t="s">
        <v>264</v>
      </c>
      <c r="C32" s="3" t="s">
        <v>216</v>
      </c>
      <c r="D32" s="3" t="s">
        <v>225</v>
      </c>
      <c r="E32" s="3" t="s">
        <v>265</v>
      </c>
      <c r="K32" s="3">
        <v>30</v>
      </c>
      <c r="L32" s="3">
        <v>30</v>
      </c>
      <c r="M32" s="3" t="s">
        <v>267</v>
      </c>
      <c r="N32" s="3">
        <v>30</v>
      </c>
      <c r="Q32" s="3">
        <v>30</v>
      </c>
      <c r="AJ32" s="3">
        <v>30</v>
      </c>
    </row>
    <row r="33" spans="1:44" s="3" customFormat="1" ht="12.75">
      <c r="A33" s="3">
        <v>31</v>
      </c>
      <c r="B33" s="3" t="s">
        <v>269</v>
      </c>
      <c r="C33" s="3" t="s">
        <v>216</v>
      </c>
      <c r="D33" s="3" t="s">
        <v>225</v>
      </c>
      <c r="E33" s="3" t="s">
        <v>265</v>
      </c>
      <c r="K33" s="3">
        <v>31</v>
      </c>
      <c r="L33" s="3">
        <v>31</v>
      </c>
      <c r="M33" s="3">
        <v>31</v>
      </c>
      <c r="AR33" s="3">
        <v>31</v>
      </c>
    </row>
    <row r="34" spans="1:46" ht="12.75">
      <c r="A34" s="1">
        <v>32</v>
      </c>
      <c r="B34" s="1" t="s">
        <v>271</v>
      </c>
      <c r="C34" s="1" t="s">
        <v>272</v>
      </c>
      <c r="D34" s="1" t="s">
        <v>225</v>
      </c>
      <c r="E34" s="1" t="s">
        <v>265</v>
      </c>
      <c r="K34" s="1">
        <v>32</v>
      </c>
      <c r="L34" s="1">
        <v>32</v>
      </c>
      <c r="M34" s="1">
        <v>32</v>
      </c>
      <c r="N34" s="1">
        <v>32</v>
      </c>
      <c r="O34" s="3">
        <v>32</v>
      </c>
      <c r="P34" s="1">
        <v>32</v>
      </c>
      <c r="R34" s="1">
        <v>32</v>
      </c>
      <c r="S34" s="1">
        <v>32</v>
      </c>
      <c r="Y34" s="3">
        <v>32</v>
      </c>
      <c r="AS34" s="3">
        <v>32</v>
      </c>
      <c r="AT34" s="3">
        <v>32</v>
      </c>
    </row>
    <row r="35" spans="1:17" ht="12.75">
      <c r="A35" s="1">
        <v>33</v>
      </c>
      <c r="B35" s="1" t="s">
        <v>275</v>
      </c>
      <c r="C35" s="1" t="s">
        <v>276</v>
      </c>
      <c r="D35" s="1" t="s">
        <v>217</v>
      </c>
      <c r="E35" s="1" t="s">
        <v>263</v>
      </c>
      <c r="F35" s="2" t="s">
        <v>157</v>
      </c>
      <c r="G35" s="2"/>
      <c r="H35" s="2"/>
      <c r="I35" s="2"/>
      <c r="K35" s="1">
        <v>33</v>
      </c>
      <c r="L35" s="1">
        <v>33</v>
      </c>
      <c r="M35" s="1">
        <v>33</v>
      </c>
      <c r="N35" s="1">
        <v>33</v>
      </c>
      <c r="P35" s="1">
        <v>33</v>
      </c>
      <c r="Q35" s="1">
        <v>33</v>
      </c>
    </row>
    <row r="36" spans="1:65" ht="12.75">
      <c r="A36" s="1">
        <v>34</v>
      </c>
      <c r="B36" s="1" t="s">
        <v>277</v>
      </c>
      <c r="C36" s="1" t="s">
        <v>216</v>
      </c>
      <c r="D36" s="1" t="s">
        <v>217</v>
      </c>
      <c r="E36" s="1" t="s">
        <v>263</v>
      </c>
      <c r="F36" s="2" t="s">
        <v>157</v>
      </c>
      <c r="G36" s="2"/>
      <c r="H36" s="2"/>
      <c r="I36" s="2"/>
      <c r="K36" s="1">
        <v>34</v>
      </c>
      <c r="L36" s="1">
        <v>34</v>
      </c>
      <c r="M36" s="1">
        <v>34</v>
      </c>
      <c r="N36" s="1">
        <v>34</v>
      </c>
      <c r="O36" s="1">
        <v>34</v>
      </c>
      <c r="P36" s="1">
        <v>34</v>
      </c>
      <c r="S36" s="1">
        <v>34</v>
      </c>
      <c r="BM36" s="1" t="s">
        <v>278</v>
      </c>
    </row>
    <row r="37" spans="1:9" ht="12.75">
      <c r="A37" s="1">
        <v>35</v>
      </c>
      <c r="B37" s="1" t="s">
        <v>279</v>
      </c>
      <c r="C37" s="1" t="s">
        <v>223</v>
      </c>
      <c r="D37" s="1" t="s">
        <v>218</v>
      </c>
      <c r="E37" s="1" t="s">
        <v>157</v>
      </c>
      <c r="F37" s="2" t="s">
        <v>263</v>
      </c>
      <c r="G37" s="2"/>
      <c r="H37" s="2"/>
      <c r="I37" s="2"/>
    </row>
    <row r="38" spans="1:5" ht="12.75">
      <c r="A38" s="1">
        <v>36</v>
      </c>
      <c r="B38" s="1" t="s">
        <v>280</v>
      </c>
      <c r="C38" s="1" t="s">
        <v>215</v>
      </c>
      <c r="D38" s="1" t="s">
        <v>219</v>
      </c>
      <c r="E38" s="1" t="s">
        <v>157</v>
      </c>
    </row>
    <row r="39" spans="1:75" ht="12.75">
      <c r="A39" s="1">
        <v>37</v>
      </c>
      <c r="B39" s="1" t="s">
        <v>281</v>
      </c>
      <c r="C39" s="1" t="s">
        <v>282</v>
      </c>
      <c r="D39" s="1" t="s">
        <v>218</v>
      </c>
      <c r="E39" s="1" t="s">
        <v>157</v>
      </c>
      <c r="K39" s="1">
        <v>37</v>
      </c>
      <c r="L39" s="1">
        <v>37</v>
      </c>
      <c r="M39" s="1">
        <v>37</v>
      </c>
      <c r="N39" s="1">
        <v>37</v>
      </c>
      <c r="O39" s="1">
        <v>37</v>
      </c>
      <c r="Q39" s="1">
        <v>37</v>
      </c>
      <c r="S39" s="1">
        <v>37</v>
      </c>
      <c r="AK39" s="3">
        <v>37</v>
      </c>
      <c r="BN39" s="1">
        <v>37</v>
      </c>
      <c r="BW39" s="1">
        <v>37</v>
      </c>
    </row>
    <row r="40" spans="1:48" ht="12.75">
      <c r="A40" s="1">
        <v>38</v>
      </c>
      <c r="B40" s="1" t="s">
        <v>285</v>
      </c>
      <c r="C40" s="1" t="s">
        <v>276</v>
      </c>
      <c r="D40" s="1" t="s">
        <v>219</v>
      </c>
      <c r="E40" s="1" t="s">
        <v>157</v>
      </c>
      <c r="F40" s="1" t="s">
        <v>424</v>
      </c>
      <c r="J40" s="1" t="s">
        <v>423</v>
      </c>
      <c r="K40" s="1">
        <v>38</v>
      </c>
      <c r="L40" s="1">
        <v>38</v>
      </c>
      <c r="M40" s="1">
        <v>38</v>
      </c>
      <c r="N40" s="1">
        <v>38</v>
      </c>
      <c r="O40" s="1">
        <v>38</v>
      </c>
      <c r="P40" s="1">
        <v>38</v>
      </c>
      <c r="R40" s="1">
        <v>38</v>
      </c>
      <c r="X40" s="1">
        <v>38</v>
      </c>
      <c r="Z40" s="1">
        <v>38</v>
      </c>
      <c r="AC40" s="1">
        <v>38</v>
      </c>
      <c r="AU40" s="1">
        <v>38</v>
      </c>
      <c r="AV40" s="1">
        <v>38</v>
      </c>
    </row>
    <row r="41" spans="1:13" ht="12.75">
      <c r="A41" s="1">
        <v>39</v>
      </c>
      <c r="B41" s="1" t="s">
        <v>289</v>
      </c>
      <c r="C41" s="1" t="s">
        <v>276</v>
      </c>
      <c r="D41" s="1" t="s">
        <v>224</v>
      </c>
      <c r="K41" s="1">
        <v>39</v>
      </c>
      <c r="L41" s="1">
        <v>39</v>
      </c>
      <c r="M41" s="1" t="s">
        <v>290</v>
      </c>
    </row>
    <row r="42" spans="1:77" ht="12.75">
      <c r="A42" s="1">
        <v>40</v>
      </c>
      <c r="B42" s="1" t="s">
        <v>291</v>
      </c>
      <c r="C42" s="1" t="s">
        <v>216</v>
      </c>
      <c r="D42" s="1" t="s">
        <v>219</v>
      </c>
      <c r="E42" s="1" t="s">
        <v>157</v>
      </c>
      <c r="F42" s="1" t="s">
        <v>424</v>
      </c>
      <c r="J42" s="1" t="s">
        <v>423</v>
      </c>
      <c r="K42" s="1">
        <v>40</v>
      </c>
      <c r="L42" s="1">
        <v>40</v>
      </c>
      <c r="U42" s="1">
        <v>40</v>
      </c>
      <c r="V42" s="1">
        <v>40</v>
      </c>
      <c r="X42" s="1">
        <v>40</v>
      </c>
      <c r="AB42" s="1">
        <v>40</v>
      </c>
      <c r="AC42" s="1">
        <v>40</v>
      </c>
      <c r="AW42" s="1">
        <v>40</v>
      </c>
      <c r="AX42" s="1">
        <v>40</v>
      </c>
      <c r="AY42" s="1">
        <v>40</v>
      </c>
      <c r="AZ42" s="1">
        <v>40</v>
      </c>
      <c r="BA42" s="1">
        <v>40</v>
      </c>
      <c r="BK42" s="1">
        <v>40</v>
      </c>
      <c r="BO42" s="1">
        <v>40</v>
      </c>
      <c r="BQ42" s="1">
        <v>40</v>
      </c>
      <c r="BX42" s="1">
        <v>40</v>
      </c>
      <c r="BY42" s="1">
        <v>40</v>
      </c>
    </row>
    <row r="43" spans="1:5" ht="12.75">
      <c r="A43" s="1">
        <v>41</v>
      </c>
      <c r="B43" s="1" t="s">
        <v>298</v>
      </c>
      <c r="C43" s="1" t="s">
        <v>299</v>
      </c>
      <c r="D43" s="1" t="s">
        <v>300</v>
      </c>
      <c r="E43" s="1" t="s">
        <v>263</v>
      </c>
    </row>
    <row r="44" spans="1:67" ht="12.75">
      <c r="A44" s="1">
        <v>42</v>
      </c>
      <c r="B44" s="1" t="s">
        <v>125</v>
      </c>
      <c r="C44" s="1" t="s">
        <v>216</v>
      </c>
      <c r="D44" s="1" t="s">
        <v>219</v>
      </c>
      <c r="E44" s="1" t="s">
        <v>157</v>
      </c>
      <c r="F44" s="1" t="s">
        <v>425</v>
      </c>
      <c r="J44" s="1" t="s">
        <v>423</v>
      </c>
      <c r="K44" s="1">
        <v>42</v>
      </c>
      <c r="L44" s="1">
        <v>42</v>
      </c>
      <c r="M44" s="1">
        <v>42</v>
      </c>
      <c r="N44" s="1">
        <v>42</v>
      </c>
      <c r="O44" s="1">
        <v>42</v>
      </c>
      <c r="P44" s="1">
        <v>42</v>
      </c>
      <c r="AD44" s="1">
        <v>42</v>
      </c>
      <c r="BL44" s="1">
        <v>42</v>
      </c>
      <c r="BN44" s="1">
        <v>42</v>
      </c>
      <c r="BO44" s="1">
        <v>42</v>
      </c>
    </row>
    <row r="45" spans="1:29" ht="12.75">
      <c r="A45" s="1">
        <v>43</v>
      </c>
      <c r="B45" s="1" t="s">
        <v>302</v>
      </c>
      <c r="C45" s="1" t="s">
        <v>215</v>
      </c>
      <c r="D45" s="1" t="s">
        <v>219</v>
      </c>
      <c r="E45" s="1" t="s">
        <v>426</v>
      </c>
      <c r="F45" s="1" t="s">
        <v>157</v>
      </c>
      <c r="J45" s="1" t="s">
        <v>423</v>
      </c>
      <c r="K45" s="1">
        <v>43</v>
      </c>
      <c r="L45" s="1">
        <v>43</v>
      </c>
      <c r="N45" s="1">
        <v>43</v>
      </c>
      <c r="P45" s="1">
        <v>43</v>
      </c>
      <c r="X45" s="1">
        <v>43</v>
      </c>
      <c r="AA45" s="1">
        <v>43</v>
      </c>
      <c r="AC45" s="1">
        <v>43</v>
      </c>
    </row>
    <row r="46" spans="1:54" ht="12.75">
      <c r="A46" s="1">
        <v>44</v>
      </c>
      <c r="B46" s="1" t="s">
        <v>126</v>
      </c>
      <c r="C46" s="1" t="s">
        <v>215</v>
      </c>
      <c r="D46" s="1" t="s">
        <v>219</v>
      </c>
      <c r="E46" s="1" t="s">
        <v>159</v>
      </c>
      <c r="J46" s="1" t="s">
        <v>423</v>
      </c>
      <c r="M46" s="1">
        <v>44</v>
      </c>
      <c r="O46" s="1">
        <v>44</v>
      </c>
      <c r="Z46" s="1">
        <v>44</v>
      </c>
      <c r="BB46" s="1">
        <v>44</v>
      </c>
    </row>
    <row r="47" spans="1:78" ht="12.75">
      <c r="A47" s="1">
        <v>45</v>
      </c>
      <c r="B47" s="1" t="s">
        <v>128</v>
      </c>
      <c r="C47" s="1" t="s">
        <v>129</v>
      </c>
      <c r="D47" s="1" t="s">
        <v>217</v>
      </c>
      <c r="E47" s="1" t="s">
        <v>428</v>
      </c>
      <c r="F47" s="1" t="s">
        <v>157</v>
      </c>
      <c r="J47" s="1" t="s">
        <v>423</v>
      </c>
      <c r="K47" s="1">
        <v>45</v>
      </c>
      <c r="L47" s="1">
        <v>45</v>
      </c>
      <c r="P47" s="1">
        <v>45</v>
      </c>
      <c r="R47" s="1">
        <v>45</v>
      </c>
      <c r="AH47" s="1">
        <v>45</v>
      </c>
      <c r="BC47" s="1">
        <v>45</v>
      </c>
      <c r="BL47" s="1">
        <v>45</v>
      </c>
      <c r="BZ47" s="1">
        <v>45</v>
      </c>
    </row>
    <row r="48" spans="1:65" ht="12.75">
      <c r="A48" s="1">
        <v>46</v>
      </c>
      <c r="B48" s="1" t="s">
        <v>132</v>
      </c>
      <c r="C48" s="1" t="s">
        <v>216</v>
      </c>
      <c r="D48" s="1" t="s">
        <v>222</v>
      </c>
      <c r="E48" s="1" t="s">
        <v>157</v>
      </c>
      <c r="F48" s="1" t="s">
        <v>427</v>
      </c>
      <c r="J48" s="1" t="s">
        <v>423</v>
      </c>
      <c r="K48" s="1">
        <v>46</v>
      </c>
      <c r="L48" s="1">
        <v>46</v>
      </c>
      <c r="N48" s="1">
        <v>46</v>
      </c>
      <c r="O48" s="1">
        <v>46</v>
      </c>
      <c r="R48" s="1">
        <v>46</v>
      </c>
      <c r="BM48" s="1">
        <v>46</v>
      </c>
    </row>
    <row r="49" spans="1:6" ht="12.75">
      <c r="A49" s="1">
        <v>47</v>
      </c>
      <c r="B49" s="1" t="s">
        <v>133</v>
      </c>
      <c r="C49" s="1" t="s">
        <v>216</v>
      </c>
      <c r="D49" s="1" t="s">
        <v>217</v>
      </c>
      <c r="E49" s="1" t="s">
        <v>157</v>
      </c>
      <c r="F49" s="1" t="s">
        <v>427</v>
      </c>
    </row>
    <row r="50" spans="1:61" ht="12.75">
      <c r="A50" s="1">
        <v>48</v>
      </c>
      <c r="B50" s="1" t="s">
        <v>134</v>
      </c>
      <c r="C50" s="1" t="s">
        <v>215</v>
      </c>
      <c r="D50" s="1" t="s">
        <v>135</v>
      </c>
      <c r="E50" s="1" t="s">
        <v>263</v>
      </c>
      <c r="F50" s="1" t="s">
        <v>157</v>
      </c>
      <c r="K50" s="3">
        <v>48</v>
      </c>
      <c r="L50" s="1">
        <v>48</v>
      </c>
      <c r="M50" s="1">
        <v>48</v>
      </c>
      <c r="N50" s="1">
        <v>48</v>
      </c>
      <c r="O50" s="3">
        <v>48</v>
      </c>
      <c r="P50" s="1">
        <v>48</v>
      </c>
      <c r="BH50" s="1">
        <v>48</v>
      </c>
      <c r="BI50" s="1">
        <v>48</v>
      </c>
    </row>
    <row r="51" spans="1:61" ht="12.75">
      <c r="A51" s="1">
        <v>49</v>
      </c>
      <c r="B51" s="1" t="s">
        <v>136</v>
      </c>
      <c r="C51" s="1" t="s">
        <v>215</v>
      </c>
      <c r="D51" s="1" t="s">
        <v>135</v>
      </c>
      <c r="E51" s="1" t="s">
        <v>263</v>
      </c>
      <c r="F51" s="1" t="s">
        <v>157</v>
      </c>
      <c r="K51" s="1">
        <v>49</v>
      </c>
      <c r="L51" s="1">
        <v>49</v>
      </c>
      <c r="M51" s="1">
        <v>49</v>
      </c>
      <c r="N51" s="1">
        <v>49</v>
      </c>
      <c r="P51" s="1">
        <v>49</v>
      </c>
      <c r="BH51" s="1">
        <v>49</v>
      </c>
      <c r="BI51" s="1">
        <v>49</v>
      </c>
    </row>
    <row r="52" spans="1:60" ht="12.75">
      <c r="A52" s="1">
        <v>50</v>
      </c>
      <c r="B52" s="1" t="s">
        <v>137</v>
      </c>
      <c r="C52" s="1" t="s">
        <v>215</v>
      </c>
      <c r="D52" s="1" t="s">
        <v>224</v>
      </c>
      <c r="E52" s="1" t="s">
        <v>157</v>
      </c>
      <c r="K52" s="1">
        <v>50</v>
      </c>
      <c r="L52" s="1">
        <v>50</v>
      </c>
      <c r="M52" s="1">
        <v>50</v>
      </c>
      <c r="N52" s="1">
        <v>50</v>
      </c>
      <c r="O52" s="3">
        <v>50</v>
      </c>
      <c r="U52" s="3">
        <v>50</v>
      </c>
      <c r="V52" s="3">
        <v>50</v>
      </c>
      <c r="AI52" s="3">
        <v>50</v>
      </c>
      <c r="AK52" s="3">
        <v>50</v>
      </c>
      <c r="AL52" s="3">
        <v>50</v>
      </c>
      <c r="BD52" s="3">
        <v>50</v>
      </c>
      <c r="BE52" s="3">
        <v>50</v>
      </c>
      <c r="BH52" s="1">
        <v>50</v>
      </c>
    </row>
    <row r="53" spans="1:6" ht="12.75">
      <c r="A53" s="1">
        <v>51</v>
      </c>
      <c r="B53" s="1" t="s">
        <v>141</v>
      </c>
      <c r="C53" s="1" t="s">
        <v>215</v>
      </c>
      <c r="D53" s="1" t="s">
        <v>224</v>
      </c>
      <c r="E53" s="1" t="s">
        <v>263</v>
      </c>
      <c r="F53" s="1" t="s">
        <v>157</v>
      </c>
    </row>
    <row r="54" spans="1:71" ht="12.75">
      <c r="A54" s="1">
        <v>52</v>
      </c>
      <c r="B54" s="1" t="s">
        <v>142</v>
      </c>
      <c r="C54" s="1" t="s">
        <v>272</v>
      </c>
      <c r="D54" s="1" t="s">
        <v>225</v>
      </c>
      <c r="E54" s="1" t="s">
        <v>157</v>
      </c>
      <c r="F54" s="1" t="s">
        <v>427</v>
      </c>
      <c r="K54" s="1">
        <v>52</v>
      </c>
      <c r="L54" s="1">
        <v>52</v>
      </c>
      <c r="M54" s="1">
        <v>52</v>
      </c>
      <c r="N54" s="1">
        <v>52</v>
      </c>
      <c r="O54" s="3">
        <v>52</v>
      </c>
      <c r="Q54" s="3">
        <v>52</v>
      </c>
      <c r="R54" s="3">
        <v>52</v>
      </c>
      <c r="S54" s="3">
        <v>52</v>
      </c>
      <c r="AD54" s="3" t="s">
        <v>143</v>
      </c>
      <c r="AJ54" s="1">
        <v>52</v>
      </c>
      <c r="BF54" s="3">
        <v>52</v>
      </c>
      <c r="BG54" s="3"/>
      <c r="BS54" s="3"/>
    </row>
    <row r="55" spans="1:21" ht="12.75">
      <c r="A55" s="1">
        <v>53</v>
      </c>
      <c r="B55" s="1" t="s">
        <v>145</v>
      </c>
      <c r="C55" s="1" t="s">
        <v>272</v>
      </c>
      <c r="D55" s="1" t="s">
        <v>225</v>
      </c>
      <c r="E55" s="1" t="s">
        <v>157</v>
      </c>
      <c r="F55" s="1" t="s">
        <v>427</v>
      </c>
      <c r="K55" s="1">
        <v>53</v>
      </c>
      <c r="L55" s="1">
        <v>53</v>
      </c>
      <c r="M55" s="1">
        <v>53</v>
      </c>
      <c r="N55" s="3">
        <v>53</v>
      </c>
      <c r="U55" s="3">
        <v>53</v>
      </c>
    </row>
    <row r="56" spans="1:6" ht="12.75">
      <c r="A56" s="1">
        <v>54</v>
      </c>
      <c r="B56" s="1" t="s">
        <v>146</v>
      </c>
      <c r="C56" s="1" t="s">
        <v>272</v>
      </c>
      <c r="D56" s="1" t="s">
        <v>225</v>
      </c>
      <c r="E56" s="1" t="s">
        <v>157</v>
      </c>
      <c r="F56" s="1" t="s">
        <v>427</v>
      </c>
    </row>
    <row r="57" spans="1:17" s="3" customFormat="1" ht="12.75">
      <c r="A57" s="3">
        <v>55</v>
      </c>
      <c r="B57" s="3" t="s">
        <v>147</v>
      </c>
      <c r="C57" s="3" t="s">
        <v>272</v>
      </c>
      <c r="D57" s="3" t="s">
        <v>225</v>
      </c>
      <c r="E57" s="1" t="s">
        <v>157</v>
      </c>
      <c r="F57" s="1" t="s">
        <v>427</v>
      </c>
      <c r="G57" s="1"/>
      <c r="H57" s="1"/>
      <c r="I57" s="1"/>
      <c r="J57" s="1"/>
      <c r="K57" s="3">
        <v>54</v>
      </c>
      <c r="L57" s="3">
        <v>54</v>
      </c>
      <c r="M57" s="3">
        <v>54</v>
      </c>
      <c r="N57" s="3">
        <v>54</v>
      </c>
      <c r="Q57" s="3">
        <v>54</v>
      </c>
    </row>
    <row r="58" spans="1:6" ht="12.75">
      <c r="A58" s="1">
        <v>56</v>
      </c>
      <c r="B58" s="1" t="s">
        <v>148</v>
      </c>
      <c r="C58" s="1" t="s">
        <v>272</v>
      </c>
      <c r="D58" s="1" t="s">
        <v>225</v>
      </c>
      <c r="E58" s="1" t="s">
        <v>157</v>
      </c>
      <c r="F58" s="1" t="s">
        <v>427</v>
      </c>
    </row>
    <row r="59" spans="1:6" ht="12.75">
      <c r="A59" s="1">
        <v>57</v>
      </c>
      <c r="B59" s="1" t="s">
        <v>149</v>
      </c>
      <c r="C59" s="1" t="s">
        <v>272</v>
      </c>
      <c r="D59" s="1" t="s">
        <v>225</v>
      </c>
      <c r="E59" s="1" t="s">
        <v>157</v>
      </c>
      <c r="F59" s="1" t="s">
        <v>427</v>
      </c>
    </row>
    <row r="60" spans="1:6" ht="12.75">
      <c r="A60" s="1">
        <v>58</v>
      </c>
      <c r="B60" s="1" t="s">
        <v>150</v>
      </c>
      <c r="C60" s="1" t="s">
        <v>272</v>
      </c>
      <c r="D60" s="1" t="s">
        <v>225</v>
      </c>
      <c r="E60" s="1" t="s">
        <v>157</v>
      </c>
      <c r="F60" s="1" t="s">
        <v>427</v>
      </c>
    </row>
    <row r="61" spans="1:71" ht="12.75">
      <c r="A61" s="1">
        <v>59</v>
      </c>
      <c r="B61" s="1" t="s">
        <v>151</v>
      </c>
      <c r="C61" s="1" t="s">
        <v>216</v>
      </c>
      <c r="D61" s="1" t="s">
        <v>217</v>
      </c>
      <c r="E61" s="1" t="s">
        <v>157</v>
      </c>
      <c r="F61" s="1" t="s">
        <v>265</v>
      </c>
      <c r="K61" s="1">
        <v>59</v>
      </c>
      <c r="N61" s="1">
        <v>59</v>
      </c>
      <c r="P61" s="1">
        <v>59</v>
      </c>
      <c r="R61" s="1">
        <v>59</v>
      </c>
      <c r="W61" s="1">
        <v>59</v>
      </c>
      <c r="BH61" s="1">
        <v>59</v>
      </c>
      <c r="BI61" s="1">
        <v>59</v>
      </c>
      <c r="BJ61" s="1">
        <v>59</v>
      </c>
      <c r="BM61" s="1">
        <v>59</v>
      </c>
      <c r="BS61" s="1">
        <v>59</v>
      </c>
    </row>
    <row r="62" spans="1:68" ht="12.75">
      <c r="A62" s="1">
        <v>60</v>
      </c>
      <c r="B62" s="1" t="s">
        <v>153</v>
      </c>
      <c r="C62" s="1" t="s">
        <v>216</v>
      </c>
      <c r="D62" s="1" t="s">
        <v>218</v>
      </c>
      <c r="E62" s="1" t="s">
        <v>157</v>
      </c>
      <c r="K62" s="1">
        <v>60</v>
      </c>
      <c r="L62" s="1">
        <v>60</v>
      </c>
      <c r="M62" s="1">
        <v>60</v>
      </c>
      <c r="N62" s="1">
        <v>60</v>
      </c>
      <c r="O62" s="1">
        <v>60</v>
      </c>
      <c r="P62" s="1">
        <v>60</v>
      </c>
      <c r="R62" s="1">
        <v>60</v>
      </c>
      <c r="S62" s="1">
        <v>60</v>
      </c>
      <c r="AL62" s="1">
        <v>60</v>
      </c>
      <c r="BH62" s="1">
        <v>60</v>
      </c>
      <c r="BI62" s="1">
        <v>60</v>
      </c>
      <c r="BL62" s="1">
        <v>60</v>
      </c>
      <c r="BP62" s="1">
        <v>60</v>
      </c>
    </row>
    <row r="63" spans="1:30" ht="12.75">
      <c r="A63" s="1">
        <v>61</v>
      </c>
      <c r="B63" s="1" t="s">
        <v>154</v>
      </c>
      <c r="C63" s="1" t="s">
        <v>216</v>
      </c>
      <c r="D63" s="1" t="s">
        <v>218</v>
      </c>
      <c r="E63" s="1" t="s">
        <v>157</v>
      </c>
      <c r="K63" s="1">
        <v>61</v>
      </c>
      <c r="L63" s="1">
        <v>61</v>
      </c>
      <c r="M63" s="1">
        <v>61</v>
      </c>
      <c r="N63" s="1">
        <v>61</v>
      </c>
      <c r="O63" s="1">
        <v>61</v>
      </c>
      <c r="P63" s="1">
        <v>61</v>
      </c>
      <c r="S63" s="1">
        <v>61</v>
      </c>
      <c r="X63" s="1">
        <v>61</v>
      </c>
      <c r="Z63" s="1">
        <v>61</v>
      </c>
      <c r="AD63" s="1">
        <v>61</v>
      </c>
    </row>
    <row r="64" ht="12.75">
      <c r="A64" s="1">
        <v>62</v>
      </c>
    </row>
    <row r="65" ht="12.75">
      <c r="A65" s="1">
        <v>63</v>
      </c>
    </row>
    <row r="66" ht="12.75">
      <c r="A66" s="1">
        <v>64</v>
      </c>
    </row>
    <row r="67" ht="12.75">
      <c r="A67" s="1">
        <v>65</v>
      </c>
    </row>
    <row r="68" ht="12.75">
      <c r="A68" s="1">
        <v>66</v>
      </c>
    </row>
    <row r="69" ht="12.75">
      <c r="A69" s="1">
        <v>67</v>
      </c>
    </row>
    <row r="70" ht="12.75">
      <c r="A70" s="1">
        <v>68</v>
      </c>
    </row>
    <row r="71" ht="12.75">
      <c r="A71" s="1">
        <v>69</v>
      </c>
    </row>
    <row r="72" ht="12.75">
      <c r="A72" s="1">
        <v>70</v>
      </c>
    </row>
    <row r="73" ht="12.75">
      <c r="A73" s="1">
        <v>71</v>
      </c>
    </row>
    <row r="74" ht="12.75">
      <c r="A74" s="1">
        <v>72</v>
      </c>
    </row>
    <row r="75" ht="12.75">
      <c r="A75" s="1">
        <v>73</v>
      </c>
    </row>
    <row r="76" ht="12.75">
      <c r="A76" s="1">
        <v>74</v>
      </c>
    </row>
    <row r="77" ht="12.75">
      <c r="A77" s="1">
        <v>75</v>
      </c>
    </row>
    <row r="78" ht="12.75">
      <c r="A78" s="1">
        <v>76</v>
      </c>
    </row>
    <row r="79" ht="12.75">
      <c r="A79" s="1">
        <v>77</v>
      </c>
    </row>
    <row r="80" ht="12.75">
      <c r="A80" s="1">
        <v>78</v>
      </c>
    </row>
    <row r="81" ht="12.75">
      <c r="A81" s="1">
        <v>79</v>
      </c>
    </row>
    <row r="82" ht="12.75">
      <c r="A82" s="1">
        <v>80</v>
      </c>
    </row>
    <row r="83" ht="12.75">
      <c r="A83" s="1">
        <v>81</v>
      </c>
    </row>
    <row r="84" ht="12.75">
      <c r="A84" s="1">
        <v>82</v>
      </c>
    </row>
    <row r="85" ht="12.75">
      <c r="A85" s="1">
        <v>83</v>
      </c>
    </row>
    <row r="86" ht="12.75">
      <c r="A86" s="1">
        <v>84</v>
      </c>
    </row>
    <row r="87" ht="12.75">
      <c r="A87" s="1">
        <v>85</v>
      </c>
    </row>
    <row r="88" ht="12.75">
      <c r="A88" s="1">
        <v>86</v>
      </c>
    </row>
    <row r="89" ht="12.75">
      <c r="A89" s="1">
        <v>87</v>
      </c>
    </row>
    <row r="90" ht="12.75">
      <c r="A90" s="1">
        <v>88</v>
      </c>
    </row>
    <row r="91" ht="12.75">
      <c r="A91" s="1">
        <v>89</v>
      </c>
    </row>
    <row r="92" ht="12.75">
      <c r="A92" s="1">
        <v>90</v>
      </c>
    </row>
    <row r="93" spans="2:78" ht="12.75">
      <c r="B93" s="1" t="s">
        <v>155</v>
      </c>
      <c r="C93" s="1">
        <f>COUNTA(C3:C92)</f>
        <v>61</v>
      </c>
      <c r="D93" s="1">
        <f aca="true" t="shared" si="0" ref="D93:BF93">COUNTA(D3:D92)</f>
        <v>61</v>
      </c>
      <c r="E93" s="1">
        <f t="shared" si="0"/>
        <v>60</v>
      </c>
      <c r="K93" s="1">
        <f>COUNTA(K3:K92)</f>
        <v>41</v>
      </c>
      <c r="L93" s="1">
        <f>COUNTA(L3:L92)</f>
        <v>40</v>
      </c>
      <c r="M93" s="1">
        <f t="shared" si="0"/>
        <v>39</v>
      </c>
      <c r="N93" s="1">
        <f>COUNTA(N3:N92)</f>
        <v>34</v>
      </c>
      <c r="O93" s="1">
        <f t="shared" si="0"/>
        <v>33</v>
      </c>
      <c r="P93" s="1">
        <f t="shared" si="0"/>
        <v>32</v>
      </c>
      <c r="Q93" s="1">
        <f>COUNTA(Q3:Q92)</f>
        <v>12</v>
      </c>
      <c r="R93" s="1">
        <f t="shared" si="0"/>
        <v>11</v>
      </c>
      <c r="S93" s="1">
        <f>COUNTA(S3:S92)</f>
        <v>8</v>
      </c>
      <c r="T93" s="1">
        <f t="shared" si="0"/>
        <v>7</v>
      </c>
      <c r="U93" s="1">
        <f>COUNTA(U3:U92)</f>
        <v>7</v>
      </c>
      <c r="V93" s="1">
        <f t="shared" si="0"/>
        <v>6</v>
      </c>
      <c r="W93" s="1">
        <f t="shared" si="0"/>
        <v>6</v>
      </c>
      <c r="X93" s="1">
        <f>COUNTA(X3:X92)</f>
        <v>5</v>
      </c>
      <c r="Y93" s="1">
        <f t="shared" si="0"/>
        <v>4</v>
      </c>
      <c r="Z93" s="1">
        <f aca="true" t="shared" si="1" ref="Z93:AE93">COUNTA(Z3:Z92)</f>
        <v>4</v>
      </c>
      <c r="AA93" s="1">
        <f t="shared" si="1"/>
        <v>3</v>
      </c>
      <c r="AB93" s="1">
        <f t="shared" si="1"/>
        <v>3</v>
      </c>
      <c r="AC93" s="1">
        <f t="shared" si="1"/>
        <v>3</v>
      </c>
      <c r="AD93" s="1">
        <f t="shared" si="1"/>
        <v>3</v>
      </c>
      <c r="AE93" s="1">
        <f t="shared" si="1"/>
        <v>2</v>
      </c>
      <c r="AF93" s="1">
        <f t="shared" si="0"/>
        <v>2</v>
      </c>
      <c r="AG93" s="1">
        <f t="shared" si="0"/>
        <v>2</v>
      </c>
      <c r="AH93" s="1">
        <f>COUNTA(AH3:AH92)</f>
        <v>2</v>
      </c>
      <c r="AI93" s="1">
        <f>COUNTA(AI3:AI92)</f>
        <v>2</v>
      </c>
      <c r="AJ93" s="1">
        <f>COUNTA(AJ3:AJ92)</f>
        <v>2</v>
      </c>
      <c r="AK93" s="1">
        <f>COUNTA(AK3:AK92)</f>
        <v>2</v>
      </c>
      <c r="AL93" s="1">
        <f>COUNTA(AL3:AL92)</f>
        <v>2</v>
      </c>
      <c r="AM93" s="1">
        <f t="shared" si="0"/>
        <v>1</v>
      </c>
      <c r="AN93" s="1">
        <f t="shared" si="0"/>
        <v>1</v>
      </c>
      <c r="AO93" s="1">
        <f t="shared" si="0"/>
        <v>1</v>
      </c>
      <c r="AP93" s="1">
        <f t="shared" si="0"/>
        <v>1</v>
      </c>
      <c r="AQ93" s="1">
        <f t="shared" si="0"/>
        <v>1</v>
      </c>
      <c r="AR93" s="1">
        <f t="shared" si="0"/>
        <v>1</v>
      </c>
      <c r="AS93" s="1">
        <f t="shared" si="0"/>
        <v>1</v>
      </c>
      <c r="AT93" s="1">
        <f t="shared" si="0"/>
        <v>1</v>
      </c>
      <c r="AU93" s="1">
        <f t="shared" si="0"/>
        <v>1</v>
      </c>
      <c r="AV93" s="1">
        <f t="shared" si="0"/>
        <v>1</v>
      </c>
      <c r="AW93" s="1">
        <f t="shared" si="0"/>
        <v>1</v>
      </c>
      <c r="AX93" s="1">
        <f t="shared" si="0"/>
        <v>1</v>
      </c>
      <c r="AY93" s="1">
        <f t="shared" si="0"/>
        <v>1</v>
      </c>
      <c r="AZ93" s="1">
        <f t="shared" si="0"/>
        <v>1</v>
      </c>
      <c r="BA93" s="1">
        <f t="shared" si="0"/>
        <v>1</v>
      </c>
      <c r="BB93" s="1">
        <f t="shared" si="0"/>
        <v>1</v>
      </c>
      <c r="BC93" s="1">
        <f t="shared" si="0"/>
        <v>1</v>
      </c>
      <c r="BD93" s="1">
        <f t="shared" si="0"/>
        <v>1</v>
      </c>
      <c r="BE93" s="1">
        <f t="shared" si="0"/>
        <v>1</v>
      </c>
      <c r="BF93" s="1">
        <f t="shared" si="0"/>
        <v>1</v>
      </c>
      <c r="BH93" s="1">
        <f aca="true" t="shared" si="2" ref="BH93:BZ93">COUNTA(BH3:BH92)</f>
        <v>8</v>
      </c>
      <c r="BI93" s="1">
        <f t="shared" si="2"/>
        <v>8</v>
      </c>
      <c r="BJ93" s="1">
        <f t="shared" si="2"/>
        <v>6</v>
      </c>
      <c r="BK93" s="1">
        <f t="shared" si="2"/>
        <v>6</v>
      </c>
      <c r="BL93" s="1">
        <f t="shared" si="2"/>
        <v>5</v>
      </c>
      <c r="BM93" s="1">
        <f t="shared" si="2"/>
        <v>5</v>
      </c>
      <c r="BN93" s="1">
        <f t="shared" si="2"/>
        <v>4</v>
      </c>
      <c r="BO93" s="1">
        <f t="shared" si="2"/>
        <v>3</v>
      </c>
      <c r="BP93" s="1">
        <f t="shared" si="2"/>
        <v>2</v>
      </c>
      <c r="BQ93" s="1">
        <f t="shared" si="2"/>
        <v>2</v>
      </c>
      <c r="BR93" s="1">
        <f t="shared" si="2"/>
        <v>2</v>
      </c>
      <c r="BS93" s="1">
        <f t="shared" si="2"/>
        <v>1</v>
      </c>
      <c r="BT93" s="1">
        <f t="shared" si="2"/>
        <v>1</v>
      </c>
      <c r="BU93" s="1">
        <f t="shared" si="2"/>
        <v>1</v>
      </c>
      <c r="BV93" s="1">
        <f t="shared" si="2"/>
        <v>1</v>
      </c>
      <c r="BW93" s="1">
        <f t="shared" si="2"/>
        <v>1</v>
      </c>
      <c r="BX93" s="1">
        <f t="shared" si="2"/>
        <v>1</v>
      </c>
      <c r="BY93" s="1">
        <f t="shared" si="2"/>
        <v>1</v>
      </c>
      <c r="BZ93" s="1">
        <f t="shared" si="2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226</v>
      </c>
      <c r="B1" s="4" t="s">
        <v>227</v>
      </c>
      <c r="C1" s="4" t="s">
        <v>213</v>
      </c>
      <c r="D1" s="4" t="s">
        <v>214</v>
      </c>
      <c r="E1" s="4" t="s">
        <v>262</v>
      </c>
      <c r="F1" s="4"/>
      <c r="G1" s="4" t="s">
        <v>308</v>
      </c>
      <c r="H1" s="4" t="s">
        <v>307</v>
      </c>
      <c r="I1" s="4" t="s">
        <v>306</v>
      </c>
      <c r="J1" s="4" t="s">
        <v>312</v>
      </c>
      <c r="K1" s="4" t="s">
        <v>304</v>
      </c>
      <c r="L1" s="4" t="s">
        <v>318</v>
      </c>
      <c r="M1" s="4" t="s">
        <v>231</v>
      </c>
      <c r="N1" s="4" t="s">
        <v>229</v>
      </c>
      <c r="O1" s="4" t="s">
        <v>325</v>
      </c>
      <c r="P1" s="4" t="s">
        <v>232</v>
      </c>
      <c r="Q1" s="4" t="s">
        <v>316</v>
      </c>
      <c r="R1" s="4" t="s">
        <v>315</v>
      </c>
      <c r="S1" s="4" t="s">
        <v>320</v>
      </c>
      <c r="T1" s="4" t="s">
        <v>256</v>
      </c>
      <c r="U1" s="4" t="s">
        <v>321</v>
      </c>
      <c r="V1" s="4" t="s">
        <v>347</v>
      </c>
      <c r="W1" s="4" t="s">
        <v>248</v>
      </c>
      <c r="X1" s="4" t="s">
        <v>236</v>
      </c>
      <c r="Y1" s="4" t="s">
        <v>286</v>
      </c>
      <c r="Z1" s="4" t="s">
        <v>301</v>
      </c>
      <c r="AA1" s="4" t="s">
        <v>230</v>
      </c>
      <c r="AB1" s="4" t="s">
        <v>322</v>
      </c>
      <c r="AC1" s="4" t="s">
        <v>235</v>
      </c>
      <c r="AD1" s="4" t="s">
        <v>247</v>
      </c>
      <c r="AE1" s="4" t="s">
        <v>338</v>
      </c>
      <c r="AF1" s="4" t="s">
        <v>268</v>
      </c>
      <c r="AG1" s="4" t="s">
        <v>283</v>
      </c>
      <c r="AH1" s="4" t="s">
        <v>138</v>
      </c>
      <c r="AI1" s="4" t="s">
        <v>237</v>
      </c>
      <c r="AJ1" s="4" t="s">
        <v>329</v>
      </c>
      <c r="AK1" s="4" t="s">
        <v>249</v>
      </c>
      <c r="AL1" s="4" t="s">
        <v>253</v>
      </c>
      <c r="AM1" s="4" t="s">
        <v>258</v>
      </c>
      <c r="AN1" s="4" t="s">
        <v>270</v>
      </c>
      <c r="AO1" s="4" t="s">
        <v>273</v>
      </c>
      <c r="AP1" s="4" t="s">
        <v>274</v>
      </c>
      <c r="AQ1" s="4" t="s">
        <v>287</v>
      </c>
      <c r="AR1" s="4" t="s">
        <v>288</v>
      </c>
      <c r="AS1" s="4" t="s">
        <v>317</v>
      </c>
      <c r="AT1" s="4" t="s">
        <v>292</v>
      </c>
      <c r="AU1" s="4" t="s">
        <v>293</v>
      </c>
      <c r="AV1" s="4" t="s">
        <v>294</v>
      </c>
      <c r="AW1" s="4" t="s">
        <v>295</v>
      </c>
      <c r="AX1" s="4" t="s">
        <v>127</v>
      </c>
      <c r="AY1" s="4" t="s">
        <v>131</v>
      </c>
      <c r="AZ1" s="4" t="s">
        <v>139</v>
      </c>
      <c r="BA1" s="4" t="s">
        <v>140</v>
      </c>
      <c r="BB1" s="4" t="s">
        <v>144</v>
      </c>
      <c r="BC1" s="4"/>
      <c r="BD1" s="4" t="s">
        <v>328</v>
      </c>
      <c r="BE1" s="4" t="s">
        <v>240</v>
      </c>
      <c r="BF1" s="4" t="s">
        <v>228</v>
      </c>
      <c r="BG1" s="4" t="s">
        <v>234</v>
      </c>
      <c r="BH1" s="4" t="s">
        <v>241</v>
      </c>
      <c r="BI1" s="4" t="s">
        <v>310</v>
      </c>
      <c r="BJ1" s="4" t="s">
        <v>239</v>
      </c>
      <c r="BK1" s="4" t="s">
        <v>346</v>
      </c>
      <c r="BL1" s="4" t="s">
        <v>244</v>
      </c>
      <c r="BM1" s="4" t="s">
        <v>245</v>
      </c>
      <c r="BN1" s="4" t="s">
        <v>246</v>
      </c>
      <c r="BO1" s="4" t="s">
        <v>152</v>
      </c>
      <c r="BP1" s="4" t="s">
        <v>250</v>
      </c>
      <c r="BQ1" s="4" t="s">
        <v>251</v>
      </c>
      <c r="BR1" s="4" t="s">
        <v>260</v>
      </c>
      <c r="BS1" s="4" t="s">
        <v>284</v>
      </c>
      <c r="BT1" s="4" t="s">
        <v>296</v>
      </c>
      <c r="BU1" s="4" t="s">
        <v>297</v>
      </c>
      <c r="BV1" s="4" t="s">
        <v>130</v>
      </c>
    </row>
    <row r="2" spans="1:74" ht="12.75">
      <c r="A2" s="1">
        <v>52</v>
      </c>
      <c r="B2" s="1" t="s">
        <v>142</v>
      </c>
      <c r="C2" s="1" t="s">
        <v>272</v>
      </c>
      <c r="D2" s="1" t="s">
        <v>225</v>
      </c>
      <c r="E2" s="1" t="s">
        <v>157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143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145</v>
      </c>
      <c r="C3" s="1" t="s">
        <v>272</v>
      </c>
      <c r="D3" s="1" t="s">
        <v>225</v>
      </c>
      <c r="E3" s="1" t="s">
        <v>157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146</v>
      </c>
      <c r="C4" s="1" t="s">
        <v>272</v>
      </c>
      <c r="D4" s="1" t="s">
        <v>225</v>
      </c>
      <c r="E4" s="1" t="s">
        <v>157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147</v>
      </c>
      <c r="C5" s="3" t="s">
        <v>272</v>
      </c>
      <c r="D5" s="3" t="s">
        <v>225</v>
      </c>
      <c r="E5" s="1" t="s">
        <v>157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148</v>
      </c>
      <c r="C6" s="1" t="s">
        <v>272</v>
      </c>
      <c r="D6" s="1" t="s">
        <v>225</v>
      </c>
      <c r="E6" s="1" t="s">
        <v>157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149</v>
      </c>
      <c r="C7" s="1" t="s">
        <v>272</v>
      </c>
      <c r="D7" s="1" t="s">
        <v>225</v>
      </c>
      <c r="E7" s="1" t="s">
        <v>157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150</v>
      </c>
      <c r="C8" s="1" t="s">
        <v>272</v>
      </c>
      <c r="D8" s="1" t="s">
        <v>225</v>
      </c>
      <c r="E8" s="1" t="s">
        <v>157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161</v>
      </c>
      <c r="D9" s="1" t="s">
        <v>225</v>
      </c>
      <c r="E9" s="1" t="s">
        <v>157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162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137</v>
      </c>
      <c r="C13" s="1" t="s">
        <v>215</v>
      </c>
      <c r="D13" s="1" t="s">
        <v>224</v>
      </c>
      <c r="E13" s="1" t="s">
        <v>157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161</v>
      </c>
      <c r="D14" s="1" t="s">
        <v>160</v>
      </c>
      <c r="E14" s="1" t="s">
        <v>157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162</v>
      </c>
      <c r="D15" s="1" t="s">
        <v>160</v>
      </c>
      <c r="E15" s="1" t="s">
        <v>157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279</v>
      </c>
      <c r="C18" s="1" t="s">
        <v>223</v>
      </c>
      <c r="D18" s="1" t="s">
        <v>218</v>
      </c>
      <c r="E18" s="1" t="s">
        <v>157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281</v>
      </c>
      <c r="C19" s="1" t="s">
        <v>282</v>
      </c>
      <c r="D19" s="1" t="s">
        <v>218</v>
      </c>
      <c r="E19" s="1" t="s">
        <v>157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153</v>
      </c>
      <c r="C20" s="1" t="s">
        <v>216</v>
      </c>
      <c r="D20" s="1" t="s">
        <v>218</v>
      </c>
      <c r="E20" s="1" t="s">
        <v>157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154</v>
      </c>
      <c r="C21" s="1" t="s">
        <v>216</v>
      </c>
      <c r="D21" s="1" t="s">
        <v>218</v>
      </c>
      <c r="E21" s="1" t="s">
        <v>157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161</v>
      </c>
      <c r="D22" s="1" t="s">
        <v>218</v>
      </c>
      <c r="E22" s="1" t="s">
        <v>157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162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220</v>
      </c>
      <c r="C26" s="1" t="s">
        <v>216</v>
      </c>
      <c r="D26" s="1" t="s">
        <v>217</v>
      </c>
      <c r="E26" s="2" t="s">
        <v>157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238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151</v>
      </c>
      <c r="C27" s="1" t="s">
        <v>216</v>
      </c>
      <c r="D27" s="1" t="s">
        <v>217</v>
      </c>
      <c r="E27" s="1" t="s">
        <v>157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327</v>
      </c>
      <c r="C28" s="1" t="s">
        <v>216</v>
      </c>
      <c r="D28" s="1" t="s">
        <v>217</v>
      </c>
      <c r="E28" s="2" t="s">
        <v>157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128</v>
      </c>
      <c r="C29" s="1" t="s">
        <v>129</v>
      </c>
      <c r="D29" s="1" t="s">
        <v>217</v>
      </c>
      <c r="E29" s="1" t="s">
        <v>157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335</v>
      </c>
      <c r="C30" s="1" t="s">
        <v>216</v>
      </c>
      <c r="D30" s="1" t="s">
        <v>222</v>
      </c>
      <c r="E30" s="1" t="s">
        <v>157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161</v>
      </c>
      <c r="D31" s="1" t="s">
        <v>222</v>
      </c>
      <c r="E31" s="1" t="s">
        <v>157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162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345</v>
      </c>
      <c r="C36" s="1" t="s">
        <v>216</v>
      </c>
      <c r="D36" s="1" t="s">
        <v>219</v>
      </c>
      <c r="E36" s="2" t="s">
        <v>157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259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348</v>
      </c>
      <c r="C37" s="1" t="s">
        <v>216</v>
      </c>
      <c r="D37" s="1" t="s">
        <v>219</v>
      </c>
      <c r="E37" s="2" t="s">
        <v>157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280</v>
      </c>
      <c r="C38" s="1" t="s">
        <v>215</v>
      </c>
      <c r="D38" s="1" t="s">
        <v>219</v>
      </c>
      <c r="E38" s="1" t="s">
        <v>157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285</v>
      </c>
      <c r="C39" s="1" t="s">
        <v>276</v>
      </c>
      <c r="D39" s="1" t="s">
        <v>219</v>
      </c>
      <c r="E39" s="1" t="s">
        <v>157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291</v>
      </c>
      <c r="C40" s="1" t="s">
        <v>216</v>
      </c>
      <c r="D40" s="1" t="s">
        <v>219</v>
      </c>
      <c r="E40" s="1" t="s">
        <v>157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125</v>
      </c>
      <c r="C41" s="1" t="s">
        <v>216</v>
      </c>
      <c r="D41" s="1" t="s">
        <v>219</v>
      </c>
      <c r="E41" s="1" t="s">
        <v>157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336</v>
      </c>
      <c r="C42" s="1" t="s">
        <v>216</v>
      </c>
      <c r="D42" s="1" t="s">
        <v>219</v>
      </c>
      <c r="E42" s="1" t="s">
        <v>157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302</v>
      </c>
      <c r="C43" s="1" t="s">
        <v>215</v>
      </c>
      <c r="D43" s="1" t="s">
        <v>219</v>
      </c>
      <c r="E43" s="1" t="s">
        <v>157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126</v>
      </c>
      <c r="C44" s="1" t="s">
        <v>215</v>
      </c>
      <c r="D44" s="1" t="s">
        <v>219</v>
      </c>
      <c r="E44" s="1" t="s">
        <v>157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161</v>
      </c>
      <c r="D45" s="1" t="s">
        <v>219</v>
      </c>
      <c r="E45" s="1" t="s">
        <v>157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162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264</v>
      </c>
      <c r="C49" s="3" t="s">
        <v>216</v>
      </c>
      <c r="D49" s="3" t="s">
        <v>225</v>
      </c>
      <c r="E49" s="2" t="s">
        <v>156</v>
      </c>
      <c r="F49" s="3"/>
      <c r="G49" s="3">
        <v>30</v>
      </c>
      <c r="H49" s="3">
        <v>30</v>
      </c>
      <c r="I49" s="3" t="s">
        <v>267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269</v>
      </c>
      <c r="C50" s="3" t="s">
        <v>216</v>
      </c>
      <c r="D50" s="3" t="s">
        <v>225</v>
      </c>
      <c r="E50" s="2" t="s">
        <v>156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271</v>
      </c>
      <c r="C51" s="1" t="s">
        <v>272</v>
      </c>
      <c r="D51" s="1" t="s">
        <v>225</v>
      </c>
      <c r="E51" s="2" t="s">
        <v>156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343</v>
      </c>
      <c r="C52" s="1" t="s">
        <v>215</v>
      </c>
      <c r="D52" s="1" t="s">
        <v>225</v>
      </c>
      <c r="E52" s="2" t="s">
        <v>156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257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161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162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340</v>
      </c>
      <c r="C57" s="1" t="s">
        <v>216</v>
      </c>
      <c r="D57" s="1" t="s">
        <v>224</v>
      </c>
      <c r="E57" s="2" t="s">
        <v>156</v>
      </c>
      <c r="F57" s="2"/>
      <c r="G57" s="1">
        <v>21</v>
      </c>
      <c r="H57" s="1">
        <v>21</v>
      </c>
      <c r="I57" s="1" t="s">
        <v>255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337</v>
      </c>
      <c r="C58" s="1" t="s">
        <v>223</v>
      </c>
      <c r="D58" s="1" t="s">
        <v>224</v>
      </c>
      <c r="E58" s="2" t="s">
        <v>156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252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339</v>
      </c>
      <c r="C59" s="1" t="s">
        <v>216</v>
      </c>
      <c r="D59" s="1" t="s">
        <v>224</v>
      </c>
      <c r="E59" s="2" t="s">
        <v>156</v>
      </c>
      <c r="F59" s="2"/>
      <c r="G59" s="1"/>
      <c r="H59" s="1">
        <v>20</v>
      </c>
      <c r="I59" s="1" t="s">
        <v>254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161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162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314</v>
      </c>
      <c r="C64" s="1" t="s">
        <v>216</v>
      </c>
      <c r="D64" s="1" t="s">
        <v>218</v>
      </c>
      <c r="E64" s="2" t="s">
        <v>156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319</v>
      </c>
      <c r="C65" s="1" t="s">
        <v>216</v>
      </c>
      <c r="D65" s="1" t="s">
        <v>218</v>
      </c>
      <c r="E65" s="2" t="s">
        <v>156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161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162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128</v>
      </c>
      <c r="C70" s="1" t="s">
        <v>129</v>
      </c>
      <c r="D70" s="1" t="s">
        <v>217</v>
      </c>
      <c r="E70" s="2" t="s">
        <v>156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332</v>
      </c>
      <c r="C71" s="1" t="s">
        <v>221</v>
      </c>
      <c r="D71" s="1" t="s">
        <v>222</v>
      </c>
      <c r="E71" s="2" t="s">
        <v>156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243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334</v>
      </c>
      <c r="C72" s="1" t="s">
        <v>216</v>
      </c>
      <c r="D72" s="1" t="s">
        <v>222</v>
      </c>
      <c r="E72" s="2" t="s">
        <v>156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326</v>
      </c>
      <c r="C73" s="1" t="s">
        <v>216</v>
      </c>
      <c r="D73" s="1" t="s">
        <v>217</v>
      </c>
      <c r="E73" s="2" t="s">
        <v>156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335</v>
      </c>
      <c r="C74" s="1" t="s">
        <v>216</v>
      </c>
      <c r="D74" s="1" t="s">
        <v>222</v>
      </c>
      <c r="E74" s="2" t="s">
        <v>156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161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162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342</v>
      </c>
      <c r="C79" s="1" t="s">
        <v>215</v>
      </c>
      <c r="D79" s="1" t="s">
        <v>219</v>
      </c>
      <c r="E79" s="2" t="s">
        <v>156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336</v>
      </c>
      <c r="C80" s="1" t="s">
        <v>216</v>
      </c>
      <c r="D80" s="1" t="s">
        <v>219</v>
      </c>
      <c r="E80" s="2" t="s">
        <v>156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302</v>
      </c>
      <c r="C81" s="1" t="s">
        <v>215</v>
      </c>
      <c r="D81" s="1" t="s">
        <v>219</v>
      </c>
      <c r="E81" s="2" t="s">
        <v>156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126</v>
      </c>
      <c r="C82" s="1" t="s">
        <v>215</v>
      </c>
      <c r="D82" s="1" t="s">
        <v>219</v>
      </c>
      <c r="E82" s="2" t="s">
        <v>156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161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162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303</v>
      </c>
      <c r="C87" s="1" t="s">
        <v>215</v>
      </c>
      <c r="D87" s="1" t="s">
        <v>225</v>
      </c>
      <c r="E87" s="2" t="s">
        <v>263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333</v>
      </c>
      <c r="C88" s="1" t="s">
        <v>215</v>
      </c>
      <c r="D88" s="1" t="s">
        <v>225</v>
      </c>
      <c r="E88" s="2" t="s">
        <v>263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233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344</v>
      </c>
      <c r="C89" s="1" t="s">
        <v>215</v>
      </c>
      <c r="D89" s="1" t="s">
        <v>225</v>
      </c>
      <c r="E89" s="2" t="s">
        <v>263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142</v>
      </c>
      <c r="C90" s="1" t="s">
        <v>272</v>
      </c>
      <c r="D90" s="1" t="s">
        <v>225</v>
      </c>
      <c r="E90" s="1" t="s">
        <v>263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143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145</v>
      </c>
      <c r="C91" s="1" t="s">
        <v>272</v>
      </c>
      <c r="D91" s="1" t="s">
        <v>225</v>
      </c>
      <c r="E91" s="1" t="s">
        <v>263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146</v>
      </c>
      <c r="C92" s="1" t="s">
        <v>272</v>
      </c>
      <c r="D92" s="1" t="s">
        <v>225</v>
      </c>
      <c r="E92" s="1" t="s">
        <v>263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147</v>
      </c>
      <c r="C93" s="3" t="s">
        <v>272</v>
      </c>
      <c r="D93" s="3" t="s">
        <v>225</v>
      </c>
      <c r="E93" s="1" t="s">
        <v>263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148</v>
      </c>
      <c r="C94" s="1" t="s">
        <v>272</v>
      </c>
      <c r="D94" s="1" t="s">
        <v>225</v>
      </c>
      <c r="E94" s="1" t="s">
        <v>263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149</v>
      </c>
      <c r="C95" s="1" t="s">
        <v>272</v>
      </c>
      <c r="D95" s="1" t="s">
        <v>225</v>
      </c>
      <c r="E95" s="1" t="s">
        <v>263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150</v>
      </c>
      <c r="C96" s="1" t="s">
        <v>272</v>
      </c>
      <c r="D96" s="1" t="s">
        <v>225</v>
      </c>
      <c r="E96" s="1" t="s">
        <v>263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161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162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341</v>
      </c>
      <c r="C101" s="1" t="s">
        <v>215</v>
      </c>
      <c r="D101" s="1" t="s">
        <v>224</v>
      </c>
      <c r="E101" s="2" t="s">
        <v>263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261</v>
      </c>
      <c r="C102" s="1" t="s">
        <v>216</v>
      </c>
      <c r="D102" s="1" t="s">
        <v>224</v>
      </c>
      <c r="E102" s="1" t="s">
        <v>263</v>
      </c>
      <c r="F102" s="1"/>
      <c r="G102" s="1">
        <v>29</v>
      </c>
      <c r="H102" s="1">
        <v>29</v>
      </c>
      <c r="I102" s="1" t="s">
        <v>266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141</v>
      </c>
      <c r="C103" s="1" t="s">
        <v>215</v>
      </c>
      <c r="D103" s="1" t="s">
        <v>224</v>
      </c>
      <c r="E103" s="1" t="s">
        <v>263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298</v>
      </c>
      <c r="C104" s="1" t="s">
        <v>299</v>
      </c>
      <c r="D104" s="1" t="s">
        <v>224</v>
      </c>
      <c r="E104" s="1" t="s">
        <v>263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161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162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311</v>
      </c>
      <c r="C109" s="1" t="s">
        <v>216</v>
      </c>
      <c r="D109" s="1" t="s">
        <v>218</v>
      </c>
      <c r="E109" s="2" t="s">
        <v>263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313</v>
      </c>
      <c r="C110" s="1" t="s">
        <v>215</v>
      </c>
      <c r="D110" s="1" t="s">
        <v>218</v>
      </c>
      <c r="E110" s="2" t="s">
        <v>263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161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162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305</v>
      </c>
      <c r="C115" s="1" t="s">
        <v>216</v>
      </c>
      <c r="D115" s="1" t="s">
        <v>217</v>
      </c>
      <c r="E115" s="2" t="s">
        <v>263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331</v>
      </c>
      <c r="C116" s="1" t="s">
        <v>221</v>
      </c>
      <c r="D116" s="1" t="s">
        <v>222</v>
      </c>
      <c r="E116" s="2" t="s">
        <v>263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275</v>
      </c>
      <c r="C117" s="1" t="s">
        <v>276</v>
      </c>
      <c r="D117" s="1" t="s">
        <v>217</v>
      </c>
      <c r="E117" s="1" t="s">
        <v>263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277</v>
      </c>
      <c r="C118" s="1" t="s">
        <v>216</v>
      </c>
      <c r="D118" s="1" t="s">
        <v>217</v>
      </c>
      <c r="E118" s="1" t="s">
        <v>263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278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327</v>
      </c>
      <c r="C119" s="1" t="s">
        <v>216</v>
      </c>
      <c r="D119" s="1" t="s">
        <v>217</v>
      </c>
      <c r="E119" s="1" t="s">
        <v>263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326</v>
      </c>
      <c r="C120" s="1" t="s">
        <v>216</v>
      </c>
      <c r="D120" s="1" t="s">
        <v>217</v>
      </c>
      <c r="E120" s="1" t="s">
        <v>263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161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162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323</v>
      </c>
      <c r="C125" s="1" t="s">
        <v>216</v>
      </c>
      <c r="D125" s="1" t="s">
        <v>219</v>
      </c>
      <c r="E125" s="2" t="s">
        <v>263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324</v>
      </c>
      <c r="C126" s="1" t="s">
        <v>215</v>
      </c>
      <c r="D126" s="1" t="s">
        <v>219</v>
      </c>
      <c r="E126" s="2" t="s">
        <v>263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330</v>
      </c>
      <c r="C127" s="1" t="s">
        <v>216</v>
      </c>
      <c r="D127" s="1" t="s">
        <v>219</v>
      </c>
      <c r="E127" s="2" t="s">
        <v>263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242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212</v>
      </c>
      <c r="C128" s="1" t="s">
        <v>216</v>
      </c>
      <c r="D128" s="1" t="s">
        <v>219</v>
      </c>
      <c r="E128" s="2" t="s">
        <v>263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161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162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134</v>
      </c>
      <c r="C133" s="1" t="s">
        <v>215</v>
      </c>
      <c r="D133" s="1" t="s">
        <v>135</v>
      </c>
      <c r="E133" s="1" t="s">
        <v>263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136</v>
      </c>
      <c r="C134" s="1" t="s">
        <v>215</v>
      </c>
      <c r="D134" s="1" t="s">
        <v>135</v>
      </c>
      <c r="E134" s="1" t="s">
        <v>263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161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162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289</v>
      </c>
      <c r="C138" s="1" t="s">
        <v>276</v>
      </c>
      <c r="D138" s="1" t="s">
        <v>224</v>
      </c>
      <c r="E138" s="1"/>
      <c r="F138" s="1"/>
      <c r="G138" s="1">
        <v>39</v>
      </c>
      <c r="H138" s="1">
        <v>39</v>
      </c>
      <c r="I138" s="1" t="s">
        <v>290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132</v>
      </c>
      <c r="C139" s="1" t="s">
        <v>216</v>
      </c>
      <c r="D139" s="1" t="s">
        <v>222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133</v>
      </c>
      <c r="C140" s="1" t="s">
        <v>216</v>
      </c>
      <c r="D140" s="1" t="s">
        <v>217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225</v>
      </c>
      <c r="C2" s="5" t="s">
        <v>224</v>
      </c>
      <c r="D2" s="5" t="s">
        <v>164</v>
      </c>
      <c r="E2" s="5" t="s">
        <v>219</v>
      </c>
      <c r="F2" s="5" t="s">
        <v>135</v>
      </c>
      <c r="G2" s="5" t="s">
        <v>165</v>
      </c>
      <c r="L2" s="5" t="s">
        <v>225</v>
      </c>
      <c r="M2" s="5" t="s">
        <v>224</v>
      </c>
      <c r="N2" s="5" t="s">
        <v>164</v>
      </c>
      <c r="O2" s="5" t="s">
        <v>219</v>
      </c>
      <c r="P2" s="5" t="s">
        <v>135</v>
      </c>
      <c r="Q2" s="5" t="s">
        <v>165</v>
      </c>
      <c r="R2" s="5" t="s">
        <v>155</v>
      </c>
    </row>
    <row r="3" spans="1:18" ht="12.75">
      <c r="A3" s="4" t="s">
        <v>308</v>
      </c>
      <c r="B3" t="s">
        <v>83</v>
      </c>
      <c r="C3" t="s">
        <v>93</v>
      </c>
      <c r="D3" t="s">
        <v>100</v>
      </c>
      <c r="E3" t="s">
        <v>108</v>
      </c>
      <c r="G3" t="s">
        <v>101</v>
      </c>
      <c r="K3" s="4" t="s">
        <v>308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307</v>
      </c>
      <c r="B4" t="s">
        <v>83</v>
      </c>
      <c r="C4" t="s">
        <v>94</v>
      </c>
      <c r="D4" t="s">
        <v>100</v>
      </c>
      <c r="E4" t="s">
        <v>108</v>
      </c>
      <c r="G4" t="s">
        <v>101</v>
      </c>
      <c r="K4" s="4" t="s">
        <v>307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306</v>
      </c>
      <c r="B5" t="s">
        <v>84</v>
      </c>
      <c r="C5" t="s">
        <v>95</v>
      </c>
      <c r="D5" t="s">
        <v>100</v>
      </c>
      <c r="E5" t="s">
        <v>109</v>
      </c>
      <c r="G5" t="s">
        <v>102</v>
      </c>
      <c r="K5" s="4" t="s">
        <v>306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312</v>
      </c>
      <c r="B6" t="s">
        <v>85</v>
      </c>
      <c r="C6" t="s">
        <v>96</v>
      </c>
      <c r="D6" t="s">
        <v>100</v>
      </c>
      <c r="E6" t="s">
        <v>108</v>
      </c>
      <c r="G6" t="s">
        <v>103</v>
      </c>
      <c r="K6" s="4" t="s">
        <v>312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304</v>
      </c>
      <c r="B7" t="s">
        <v>86</v>
      </c>
      <c r="C7" t="s">
        <v>97</v>
      </c>
      <c r="D7" t="s">
        <v>100</v>
      </c>
      <c r="E7" t="s">
        <v>109</v>
      </c>
      <c r="G7" t="s">
        <v>102</v>
      </c>
      <c r="K7" s="4" t="s">
        <v>304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318</v>
      </c>
      <c r="B8" t="s">
        <v>87</v>
      </c>
      <c r="C8" t="s">
        <v>94</v>
      </c>
      <c r="D8" t="s">
        <v>100</v>
      </c>
      <c r="E8" t="s">
        <v>108</v>
      </c>
      <c r="G8" t="s">
        <v>101</v>
      </c>
      <c r="K8" s="4" t="s">
        <v>318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231</v>
      </c>
      <c r="B9" t="s">
        <v>88</v>
      </c>
      <c r="C9" t="s">
        <v>98</v>
      </c>
      <c r="D9" t="s">
        <v>233</v>
      </c>
      <c r="E9" t="s">
        <v>89</v>
      </c>
      <c r="G9" t="s">
        <v>104</v>
      </c>
      <c r="K9" s="4" t="s">
        <v>231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229</v>
      </c>
      <c r="B10" t="s">
        <v>86</v>
      </c>
      <c r="C10" t="s">
        <v>176</v>
      </c>
      <c r="D10" t="s">
        <v>100</v>
      </c>
      <c r="E10" t="s">
        <v>89</v>
      </c>
      <c r="G10" t="s">
        <v>105</v>
      </c>
      <c r="K10" s="4" t="s">
        <v>229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325</v>
      </c>
      <c r="B11" t="s">
        <v>86</v>
      </c>
      <c r="C11" t="s">
        <v>176</v>
      </c>
      <c r="D11" t="s">
        <v>233</v>
      </c>
      <c r="E11" t="s">
        <v>89</v>
      </c>
      <c r="G11" t="s">
        <v>187</v>
      </c>
      <c r="K11" s="4" t="s">
        <v>325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232</v>
      </c>
      <c r="B12" t="s">
        <v>89</v>
      </c>
      <c r="C12" t="s">
        <v>97</v>
      </c>
      <c r="D12" t="s">
        <v>233</v>
      </c>
      <c r="E12" t="s">
        <v>89</v>
      </c>
      <c r="G12" t="s">
        <v>106</v>
      </c>
      <c r="K12" s="4" t="s">
        <v>232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316</v>
      </c>
      <c r="B13" t="s">
        <v>89</v>
      </c>
      <c r="C13" t="s">
        <v>176</v>
      </c>
      <c r="D13" t="s">
        <v>100</v>
      </c>
      <c r="E13" t="s">
        <v>89</v>
      </c>
      <c r="G13" t="s">
        <v>187</v>
      </c>
      <c r="K13" s="4" t="s">
        <v>316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315</v>
      </c>
      <c r="B14" t="s">
        <v>89</v>
      </c>
      <c r="C14" t="s">
        <v>99</v>
      </c>
      <c r="D14" t="s">
        <v>100</v>
      </c>
      <c r="E14" t="s">
        <v>89</v>
      </c>
      <c r="G14" t="s">
        <v>187</v>
      </c>
      <c r="K14" s="4" t="s">
        <v>315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320</v>
      </c>
      <c r="B15" t="s">
        <v>89</v>
      </c>
      <c r="C15" t="s">
        <v>176</v>
      </c>
      <c r="D15" t="s">
        <v>100</v>
      </c>
      <c r="E15" t="s">
        <v>89</v>
      </c>
      <c r="G15" t="s">
        <v>187</v>
      </c>
      <c r="K15" s="4" t="s">
        <v>320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256</v>
      </c>
      <c r="B16" t="s">
        <v>89</v>
      </c>
      <c r="C16" t="s">
        <v>97</v>
      </c>
      <c r="D16" t="s">
        <v>233</v>
      </c>
      <c r="E16" t="s">
        <v>110</v>
      </c>
      <c r="G16" t="s">
        <v>187</v>
      </c>
      <c r="K16" s="4" t="s">
        <v>256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321</v>
      </c>
      <c r="B17" t="s">
        <v>86</v>
      </c>
      <c r="C17" t="s">
        <v>176</v>
      </c>
      <c r="D17" t="s">
        <v>100</v>
      </c>
      <c r="E17" t="s">
        <v>89</v>
      </c>
      <c r="G17" t="s">
        <v>187</v>
      </c>
      <c r="K17" s="4" t="s">
        <v>321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347</v>
      </c>
      <c r="B18" t="s">
        <v>89</v>
      </c>
      <c r="C18" t="s">
        <v>176</v>
      </c>
      <c r="D18" t="s">
        <v>233</v>
      </c>
      <c r="E18" t="s">
        <v>111</v>
      </c>
      <c r="G18" t="s">
        <v>187</v>
      </c>
      <c r="K18" s="4" t="s">
        <v>347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248</v>
      </c>
      <c r="B19" t="s">
        <v>89</v>
      </c>
      <c r="C19" t="s">
        <v>176</v>
      </c>
      <c r="D19" t="s">
        <v>233</v>
      </c>
      <c r="E19" t="s">
        <v>110</v>
      </c>
      <c r="G19" t="s">
        <v>187</v>
      </c>
      <c r="K19" s="4" t="s">
        <v>248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236</v>
      </c>
      <c r="B20" t="s">
        <v>89</v>
      </c>
      <c r="C20" t="s">
        <v>176</v>
      </c>
      <c r="D20" t="s">
        <v>100</v>
      </c>
      <c r="E20" t="s">
        <v>89</v>
      </c>
      <c r="G20" t="s">
        <v>187</v>
      </c>
      <c r="K20" s="4" t="s">
        <v>236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286</v>
      </c>
      <c r="B21" t="s">
        <v>89</v>
      </c>
      <c r="C21" t="s">
        <v>176</v>
      </c>
      <c r="D21" t="s">
        <v>233</v>
      </c>
      <c r="E21" t="s">
        <v>110</v>
      </c>
      <c r="G21" t="s">
        <v>187</v>
      </c>
      <c r="K21" s="4" t="s">
        <v>286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301</v>
      </c>
      <c r="B22" t="s">
        <v>89</v>
      </c>
      <c r="C22" t="s">
        <v>176</v>
      </c>
      <c r="D22" t="s">
        <v>233</v>
      </c>
      <c r="E22" t="s">
        <v>89</v>
      </c>
      <c r="G22" t="s">
        <v>187</v>
      </c>
      <c r="K22" s="4" t="s">
        <v>301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230</v>
      </c>
      <c r="B23" t="s">
        <v>89</v>
      </c>
      <c r="C23" t="s">
        <v>176</v>
      </c>
      <c r="D23" t="s">
        <v>233</v>
      </c>
      <c r="E23" t="s">
        <v>89</v>
      </c>
      <c r="G23" t="s">
        <v>187</v>
      </c>
      <c r="K23" s="4" t="s">
        <v>230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322</v>
      </c>
      <c r="B24" t="s">
        <v>89</v>
      </c>
      <c r="C24" t="s">
        <v>176</v>
      </c>
      <c r="D24" t="s">
        <v>100</v>
      </c>
      <c r="E24" t="s">
        <v>89</v>
      </c>
      <c r="G24" t="s">
        <v>187</v>
      </c>
      <c r="K24" s="4" t="s">
        <v>322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235</v>
      </c>
      <c r="B25" t="s">
        <v>89</v>
      </c>
      <c r="C25" t="s">
        <v>176</v>
      </c>
      <c r="D25" t="s">
        <v>100</v>
      </c>
      <c r="E25" t="s">
        <v>89</v>
      </c>
      <c r="G25" t="s">
        <v>187</v>
      </c>
      <c r="K25" s="4" t="s">
        <v>235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247</v>
      </c>
      <c r="B26" t="s">
        <v>89</v>
      </c>
      <c r="C26" t="s">
        <v>176</v>
      </c>
      <c r="D26" t="s">
        <v>233</v>
      </c>
      <c r="E26" t="s">
        <v>89</v>
      </c>
      <c r="G26" t="s">
        <v>107</v>
      </c>
      <c r="K26" s="4" t="s">
        <v>247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338</v>
      </c>
      <c r="B27" t="s">
        <v>89</v>
      </c>
      <c r="C27" t="s">
        <v>98</v>
      </c>
      <c r="D27" t="s">
        <v>233</v>
      </c>
      <c r="E27" t="s">
        <v>89</v>
      </c>
      <c r="G27" t="s">
        <v>187</v>
      </c>
      <c r="K27" s="4" t="s">
        <v>338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268</v>
      </c>
      <c r="B28" t="s">
        <v>88</v>
      </c>
      <c r="C28" t="s">
        <v>176</v>
      </c>
      <c r="D28" t="s">
        <v>233</v>
      </c>
      <c r="E28" t="s">
        <v>89</v>
      </c>
      <c r="G28" t="s">
        <v>187</v>
      </c>
      <c r="K28" s="4" t="s">
        <v>268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283</v>
      </c>
      <c r="B29" t="s">
        <v>89</v>
      </c>
      <c r="C29" t="s">
        <v>176</v>
      </c>
      <c r="D29" t="s">
        <v>233</v>
      </c>
      <c r="E29" t="s">
        <v>89</v>
      </c>
      <c r="G29" t="s">
        <v>187</v>
      </c>
      <c r="K29" s="4" t="s">
        <v>283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138</v>
      </c>
      <c r="B30" t="s">
        <v>89</v>
      </c>
      <c r="C30" t="s">
        <v>176</v>
      </c>
      <c r="D30" t="s">
        <v>233</v>
      </c>
      <c r="E30" t="s">
        <v>89</v>
      </c>
      <c r="G30" t="s">
        <v>187</v>
      </c>
      <c r="K30" s="4" t="s">
        <v>138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237</v>
      </c>
      <c r="B31" t="s">
        <v>89</v>
      </c>
      <c r="C31" t="s">
        <v>176</v>
      </c>
      <c r="D31" t="s">
        <v>233</v>
      </c>
      <c r="E31" t="s">
        <v>89</v>
      </c>
      <c r="G31" t="s">
        <v>187</v>
      </c>
      <c r="K31" s="4" t="s">
        <v>237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329</v>
      </c>
      <c r="B32" t="s">
        <v>89</v>
      </c>
      <c r="C32" t="s">
        <v>176</v>
      </c>
      <c r="D32" t="s">
        <v>233</v>
      </c>
      <c r="E32" t="s">
        <v>89</v>
      </c>
      <c r="G32" t="s">
        <v>187</v>
      </c>
      <c r="K32" s="4" t="s">
        <v>329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249</v>
      </c>
      <c r="B33" t="s">
        <v>89</v>
      </c>
      <c r="C33" t="s">
        <v>176</v>
      </c>
      <c r="D33" t="s">
        <v>233</v>
      </c>
      <c r="E33" t="s">
        <v>89</v>
      </c>
      <c r="G33" t="s">
        <v>187</v>
      </c>
      <c r="K33" s="4" t="s">
        <v>249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253</v>
      </c>
      <c r="B34" t="s">
        <v>89</v>
      </c>
      <c r="C34" t="s">
        <v>98</v>
      </c>
      <c r="D34" t="s">
        <v>233</v>
      </c>
      <c r="E34" t="s">
        <v>89</v>
      </c>
      <c r="G34" t="s">
        <v>187</v>
      </c>
      <c r="K34" s="4" t="s">
        <v>253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258</v>
      </c>
      <c r="B35" t="s">
        <v>89</v>
      </c>
      <c r="C35" t="s">
        <v>176</v>
      </c>
      <c r="D35" t="s">
        <v>233</v>
      </c>
      <c r="E35" t="s">
        <v>89</v>
      </c>
      <c r="G35" t="s">
        <v>187</v>
      </c>
      <c r="K35" s="4" t="s">
        <v>258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270</v>
      </c>
      <c r="B36" t="s">
        <v>90</v>
      </c>
      <c r="C36" t="s">
        <v>176</v>
      </c>
      <c r="D36" t="s">
        <v>233</v>
      </c>
      <c r="E36" t="s">
        <v>89</v>
      </c>
      <c r="G36" t="s">
        <v>187</v>
      </c>
      <c r="K36" s="4" t="s">
        <v>270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273</v>
      </c>
      <c r="B37" t="s">
        <v>86</v>
      </c>
      <c r="C37" t="s">
        <v>176</v>
      </c>
      <c r="D37" t="s">
        <v>233</v>
      </c>
      <c r="E37" t="s">
        <v>89</v>
      </c>
      <c r="G37" t="s">
        <v>187</v>
      </c>
      <c r="K37" s="4" t="s">
        <v>273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274</v>
      </c>
      <c r="B38" t="s">
        <v>86</v>
      </c>
      <c r="C38" t="s">
        <v>176</v>
      </c>
      <c r="D38" t="s">
        <v>233</v>
      </c>
      <c r="E38" t="s">
        <v>89</v>
      </c>
      <c r="G38" t="s">
        <v>187</v>
      </c>
      <c r="K38" s="4" t="s">
        <v>274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287</v>
      </c>
      <c r="B39" t="s">
        <v>89</v>
      </c>
      <c r="C39" t="s">
        <v>176</v>
      </c>
      <c r="D39" t="s">
        <v>233</v>
      </c>
      <c r="E39" t="s">
        <v>89</v>
      </c>
      <c r="G39" t="s">
        <v>187</v>
      </c>
      <c r="K39" s="4" t="s">
        <v>287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288</v>
      </c>
      <c r="B40" t="s">
        <v>89</v>
      </c>
      <c r="C40" t="s">
        <v>176</v>
      </c>
      <c r="D40" t="s">
        <v>233</v>
      </c>
      <c r="E40" t="s">
        <v>89</v>
      </c>
      <c r="G40" t="s">
        <v>187</v>
      </c>
      <c r="K40" s="4" t="s">
        <v>288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317</v>
      </c>
      <c r="B41" t="s">
        <v>89</v>
      </c>
      <c r="C41" t="s">
        <v>176</v>
      </c>
      <c r="D41" t="s">
        <v>233</v>
      </c>
      <c r="E41" t="s">
        <v>89</v>
      </c>
      <c r="G41" t="s">
        <v>187</v>
      </c>
      <c r="K41" s="4" t="s">
        <v>317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292</v>
      </c>
      <c r="B42" t="s">
        <v>89</v>
      </c>
      <c r="C42" t="s">
        <v>176</v>
      </c>
      <c r="D42" t="s">
        <v>233</v>
      </c>
      <c r="E42" t="s">
        <v>89</v>
      </c>
      <c r="G42" t="s">
        <v>187</v>
      </c>
      <c r="K42" s="4" t="s">
        <v>292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293</v>
      </c>
      <c r="B43" t="s">
        <v>89</v>
      </c>
      <c r="C43" t="s">
        <v>176</v>
      </c>
      <c r="D43" t="s">
        <v>233</v>
      </c>
      <c r="E43" t="s">
        <v>89</v>
      </c>
      <c r="G43" t="s">
        <v>187</v>
      </c>
      <c r="K43" s="4" t="s">
        <v>293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294</v>
      </c>
      <c r="B44" t="s">
        <v>89</v>
      </c>
      <c r="C44" t="s">
        <v>176</v>
      </c>
      <c r="D44" t="s">
        <v>233</v>
      </c>
      <c r="E44" t="s">
        <v>89</v>
      </c>
      <c r="G44" t="s">
        <v>187</v>
      </c>
      <c r="K44" s="4" t="s">
        <v>294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295</v>
      </c>
      <c r="B45" t="s">
        <v>89</v>
      </c>
      <c r="C45" t="s">
        <v>176</v>
      </c>
      <c r="D45" t="s">
        <v>233</v>
      </c>
      <c r="E45" t="s">
        <v>89</v>
      </c>
      <c r="G45" t="s">
        <v>187</v>
      </c>
      <c r="K45" s="4" t="s">
        <v>295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127</v>
      </c>
      <c r="B46" t="s">
        <v>89</v>
      </c>
      <c r="C46" t="s">
        <v>176</v>
      </c>
      <c r="D46" t="s">
        <v>233</v>
      </c>
      <c r="E46" t="s">
        <v>111</v>
      </c>
      <c r="G46" t="s">
        <v>187</v>
      </c>
      <c r="K46" s="4" t="s">
        <v>127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131</v>
      </c>
      <c r="B47" t="s">
        <v>89</v>
      </c>
      <c r="C47" t="s">
        <v>176</v>
      </c>
      <c r="D47" t="s">
        <v>233</v>
      </c>
      <c r="E47" t="s">
        <v>89</v>
      </c>
      <c r="G47" t="s">
        <v>107</v>
      </c>
      <c r="K47" s="4" t="s">
        <v>131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139</v>
      </c>
      <c r="B48" t="s">
        <v>89</v>
      </c>
      <c r="C48" t="s">
        <v>176</v>
      </c>
      <c r="D48" t="s">
        <v>233</v>
      </c>
      <c r="E48" t="s">
        <v>89</v>
      </c>
      <c r="G48" t="s">
        <v>187</v>
      </c>
      <c r="K48" s="4" t="s">
        <v>139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140</v>
      </c>
      <c r="B49" t="s">
        <v>89</v>
      </c>
      <c r="C49" t="s">
        <v>176</v>
      </c>
      <c r="D49" t="s">
        <v>233</v>
      </c>
      <c r="E49" t="s">
        <v>89</v>
      </c>
      <c r="G49" t="s">
        <v>187</v>
      </c>
      <c r="K49" s="4" t="s">
        <v>140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144</v>
      </c>
      <c r="B50" t="s">
        <v>89</v>
      </c>
      <c r="C50" t="s">
        <v>176</v>
      </c>
      <c r="D50" t="s">
        <v>233</v>
      </c>
      <c r="E50" t="s">
        <v>89</v>
      </c>
      <c r="G50" t="s">
        <v>187</v>
      </c>
      <c r="K50" s="4" t="s">
        <v>144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89</v>
      </c>
      <c r="C51" t="s">
        <v>176</v>
      </c>
      <c r="D51" t="s">
        <v>233</v>
      </c>
      <c r="E51" t="s">
        <v>89</v>
      </c>
      <c r="G51" t="s">
        <v>187</v>
      </c>
      <c r="K51" s="4"/>
    </row>
    <row r="52" spans="1:18" ht="12.75">
      <c r="A52" s="4" t="s">
        <v>328</v>
      </c>
      <c r="B52" t="s">
        <v>89</v>
      </c>
      <c r="C52" t="s">
        <v>176</v>
      </c>
      <c r="D52" t="s">
        <v>233</v>
      </c>
      <c r="E52" t="s">
        <v>89</v>
      </c>
      <c r="G52" t="s">
        <v>187</v>
      </c>
      <c r="K52" s="4" t="s">
        <v>328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240</v>
      </c>
      <c r="B53" t="s">
        <v>89</v>
      </c>
      <c r="C53" t="s">
        <v>176</v>
      </c>
      <c r="D53" t="s">
        <v>233</v>
      </c>
      <c r="E53" t="s">
        <v>89</v>
      </c>
      <c r="G53" t="s">
        <v>187</v>
      </c>
      <c r="K53" s="4" t="s">
        <v>240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228</v>
      </c>
      <c r="B54" t="s">
        <v>91</v>
      </c>
      <c r="C54" t="s">
        <v>176</v>
      </c>
      <c r="D54" t="s">
        <v>233</v>
      </c>
      <c r="E54" t="s">
        <v>89</v>
      </c>
      <c r="G54" t="s">
        <v>187</v>
      </c>
      <c r="K54" s="4" t="s">
        <v>228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234</v>
      </c>
      <c r="B55" t="s">
        <v>89</v>
      </c>
      <c r="C55" t="s">
        <v>176</v>
      </c>
      <c r="D55" t="s">
        <v>100</v>
      </c>
      <c r="E55" t="s">
        <v>89</v>
      </c>
      <c r="G55" t="s">
        <v>187</v>
      </c>
      <c r="K55" s="4" t="s">
        <v>234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241</v>
      </c>
      <c r="B56" t="s">
        <v>89</v>
      </c>
      <c r="C56" t="s">
        <v>176</v>
      </c>
      <c r="D56" t="s">
        <v>233</v>
      </c>
      <c r="E56" t="s">
        <v>89</v>
      </c>
      <c r="G56" t="s">
        <v>107</v>
      </c>
      <c r="K56" s="4" t="s">
        <v>241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310</v>
      </c>
      <c r="B57" t="s">
        <v>89</v>
      </c>
      <c r="C57" t="s">
        <v>176</v>
      </c>
      <c r="D57" t="s">
        <v>233</v>
      </c>
      <c r="E57" t="s">
        <v>89</v>
      </c>
      <c r="G57" t="s">
        <v>187</v>
      </c>
      <c r="K57" s="4" t="s">
        <v>310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239</v>
      </c>
      <c r="B58" t="s">
        <v>92</v>
      </c>
      <c r="C58" t="s">
        <v>176</v>
      </c>
      <c r="D58" t="s">
        <v>233</v>
      </c>
      <c r="E58" t="s">
        <v>89</v>
      </c>
      <c r="G58" t="s">
        <v>187</v>
      </c>
      <c r="K58" s="4" t="s">
        <v>239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346</v>
      </c>
      <c r="B59" t="s">
        <v>89</v>
      </c>
      <c r="C59" t="s">
        <v>176</v>
      </c>
      <c r="D59" t="s">
        <v>233</v>
      </c>
      <c r="E59" t="s">
        <v>89</v>
      </c>
      <c r="G59" t="s">
        <v>187</v>
      </c>
      <c r="K59" s="4" t="s">
        <v>346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244</v>
      </c>
      <c r="B60" t="s">
        <v>89</v>
      </c>
      <c r="C60" t="s">
        <v>176</v>
      </c>
      <c r="D60" t="s">
        <v>233</v>
      </c>
      <c r="E60" t="s">
        <v>89</v>
      </c>
      <c r="G60" t="s">
        <v>187</v>
      </c>
      <c r="K60" s="4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245</v>
      </c>
      <c r="B61" t="s">
        <v>89</v>
      </c>
      <c r="C61" t="s">
        <v>176</v>
      </c>
      <c r="D61" t="s">
        <v>233</v>
      </c>
      <c r="E61" t="s">
        <v>89</v>
      </c>
      <c r="G61" t="s">
        <v>187</v>
      </c>
      <c r="K61" s="4" t="s">
        <v>245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246</v>
      </c>
      <c r="B62" t="s">
        <v>89</v>
      </c>
      <c r="C62" t="s">
        <v>176</v>
      </c>
      <c r="D62" t="s">
        <v>233</v>
      </c>
      <c r="E62" t="s">
        <v>112</v>
      </c>
      <c r="G62" t="s">
        <v>187</v>
      </c>
      <c r="K62" s="4" t="s">
        <v>246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152</v>
      </c>
      <c r="B63" t="s">
        <v>89</v>
      </c>
      <c r="C63" t="s">
        <v>176</v>
      </c>
      <c r="D63" t="s">
        <v>233</v>
      </c>
      <c r="E63" t="s">
        <v>89</v>
      </c>
      <c r="G63" t="s">
        <v>187</v>
      </c>
      <c r="K63" s="4" t="s">
        <v>152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250</v>
      </c>
      <c r="B64" t="s">
        <v>89</v>
      </c>
      <c r="C64" t="s">
        <v>176</v>
      </c>
      <c r="D64" t="s">
        <v>233</v>
      </c>
      <c r="E64" t="s">
        <v>112</v>
      </c>
      <c r="G64" t="s">
        <v>187</v>
      </c>
      <c r="K64" s="4" t="s">
        <v>250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251</v>
      </c>
      <c r="B65" t="s">
        <v>89</v>
      </c>
      <c r="C65" t="s">
        <v>176</v>
      </c>
      <c r="D65" t="s">
        <v>233</v>
      </c>
      <c r="E65" t="s">
        <v>112</v>
      </c>
      <c r="G65" t="s">
        <v>187</v>
      </c>
      <c r="K65" s="4" t="s">
        <v>251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260</v>
      </c>
      <c r="B66" t="s">
        <v>89</v>
      </c>
      <c r="C66" t="s">
        <v>176</v>
      </c>
      <c r="D66" t="s">
        <v>233</v>
      </c>
      <c r="E66" t="s">
        <v>89</v>
      </c>
      <c r="G66" t="s">
        <v>187</v>
      </c>
      <c r="K66" s="4" t="s">
        <v>260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284</v>
      </c>
      <c r="B67" t="s">
        <v>89</v>
      </c>
      <c r="C67" t="s">
        <v>176</v>
      </c>
      <c r="D67" t="s">
        <v>233</v>
      </c>
      <c r="E67" t="s">
        <v>89</v>
      </c>
      <c r="G67" t="s">
        <v>187</v>
      </c>
      <c r="K67" s="4" t="s">
        <v>284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296</v>
      </c>
      <c r="B68" t="s">
        <v>89</v>
      </c>
      <c r="C68" t="s">
        <v>176</v>
      </c>
      <c r="D68" t="s">
        <v>233</v>
      </c>
      <c r="E68" t="s">
        <v>89</v>
      </c>
      <c r="G68" t="s">
        <v>187</v>
      </c>
      <c r="K68" s="4" t="s">
        <v>296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297</v>
      </c>
      <c r="B69" t="s">
        <v>89</v>
      </c>
      <c r="C69" t="s">
        <v>176</v>
      </c>
      <c r="D69" t="s">
        <v>233</v>
      </c>
      <c r="E69" t="s">
        <v>89</v>
      </c>
      <c r="G69" t="s">
        <v>187</v>
      </c>
      <c r="K69" s="4" t="s">
        <v>297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130</v>
      </c>
      <c r="B70" t="s">
        <v>89</v>
      </c>
      <c r="C70" t="s">
        <v>176</v>
      </c>
      <c r="D70" t="s">
        <v>233</v>
      </c>
      <c r="E70" t="s">
        <v>89</v>
      </c>
      <c r="G70" t="s">
        <v>107</v>
      </c>
      <c r="K70" s="4" t="s">
        <v>130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225</v>
      </c>
      <c r="C2" s="5" t="s">
        <v>224</v>
      </c>
      <c r="D2" s="5" t="s">
        <v>164</v>
      </c>
      <c r="E2" s="5" t="s">
        <v>219</v>
      </c>
      <c r="F2" s="5" t="s">
        <v>135</v>
      </c>
      <c r="G2" s="5" t="s">
        <v>165</v>
      </c>
      <c r="L2" s="5" t="s">
        <v>225</v>
      </c>
      <c r="M2" s="5" t="s">
        <v>224</v>
      </c>
      <c r="N2" s="5" t="s">
        <v>164</v>
      </c>
      <c r="O2" s="5" t="s">
        <v>219</v>
      </c>
      <c r="P2" s="5" t="s">
        <v>135</v>
      </c>
      <c r="Q2" s="5" t="s">
        <v>165</v>
      </c>
      <c r="R2" s="5" t="s">
        <v>155</v>
      </c>
    </row>
    <row r="3" spans="1:18" ht="12.75">
      <c r="A3" s="4" t="s">
        <v>308</v>
      </c>
      <c r="B3" t="s">
        <v>113</v>
      </c>
      <c r="C3" t="s">
        <v>1</v>
      </c>
      <c r="D3" t="s">
        <v>5</v>
      </c>
      <c r="E3" t="s">
        <v>19</v>
      </c>
      <c r="F3" t="s">
        <v>25</v>
      </c>
      <c r="G3" t="s">
        <v>8</v>
      </c>
      <c r="K3" s="4" t="s">
        <v>308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307</v>
      </c>
      <c r="B4" t="s">
        <v>113</v>
      </c>
      <c r="C4" t="s">
        <v>1</v>
      </c>
      <c r="D4" t="s">
        <v>6</v>
      </c>
      <c r="E4" t="s">
        <v>19</v>
      </c>
      <c r="F4" t="s">
        <v>25</v>
      </c>
      <c r="G4" t="s">
        <v>8</v>
      </c>
      <c r="K4" s="4" t="s">
        <v>307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306</v>
      </c>
      <c r="B5" t="s">
        <v>114</v>
      </c>
      <c r="C5" t="s">
        <v>2</v>
      </c>
      <c r="D5" t="s">
        <v>5</v>
      </c>
      <c r="E5" t="s">
        <v>20</v>
      </c>
      <c r="F5" t="s">
        <v>25</v>
      </c>
      <c r="G5" t="s">
        <v>9</v>
      </c>
      <c r="K5" s="4" t="s">
        <v>306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312</v>
      </c>
      <c r="B6" t="s">
        <v>113</v>
      </c>
      <c r="C6" t="s">
        <v>3</v>
      </c>
      <c r="D6" t="s">
        <v>7</v>
      </c>
      <c r="E6" t="s">
        <v>20</v>
      </c>
      <c r="F6" t="s">
        <v>25</v>
      </c>
      <c r="G6" t="s">
        <v>10</v>
      </c>
      <c r="K6" s="4" t="s">
        <v>312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304</v>
      </c>
      <c r="B7" t="s">
        <v>115</v>
      </c>
      <c r="C7" t="s">
        <v>3</v>
      </c>
      <c r="D7" t="s">
        <v>5</v>
      </c>
      <c r="E7" t="s">
        <v>21</v>
      </c>
      <c r="F7" t="s">
        <v>26</v>
      </c>
      <c r="G7" t="s">
        <v>11</v>
      </c>
      <c r="K7" s="4" t="s">
        <v>304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318</v>
      </c>
      <c r="B8" t="s">
        <v>116</v>
      </c>
      <c r="C8" t="s">
        <v>1</v>
      </c>
      <c r="D8" t="s">
        <v>233</v>
      </c>
      <c r="E8" t="s">
        <v>21</v>
      </c>
      <c r="F8" t="s">
        <v>25</v>
      </c>
      <c r="G8" t="s">
        <v>12</v>
      </c>
      <c r="K8" s="4" t="s">
        <v>318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231</v>
      </c>
      <c r="B9" t="s">
        <v>117</v>
      </c>
      <c r="C9" t="s">
        <v>89</v>
      </c>
      <c r="D9" t="s">
        <v>7</v>
      </c>
      <c r="E9" t="s">
        <v>89</v>
      </c>
      <c r="F9" t="s">
        <v>233</v>
      </c>
      <c r="G9" t="s">
        <v>13</v>
      </c>
      <c r="K9" s="4" t="s">
        <v>231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229</v>
      </c>
      <c r="B10" t="s">
        <v>118</v>
      </c>
      <c r="C10" t="s">
        <v>89</v>
      </c>
      <c r="D10" t="s">
        <v>233</v>
      </c>
      <c r="E10" t="s">
        <v>22</v>
      </c>
      <c r="F10" t="s">
        <v>233</v>
      </c>
      <c r="G10" t="s">
        <v>14</v>
      </c>
      <c r="K10" s="4" t="s">
        <v>229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325</v>
      </c>
      <c r="B11" t="s">
        <v>118</v>
      </c>
      <c r="C11" t="s">
        <v>89</v>
      </c>
      <c r="D11" t="s">
        <v>7</v>
      </c>
      <c r="E11" t="s">
        <v>89</v>
      </c>
      <c r="F11" t="s">
        <v>233</v>
      </c>
      <c r="G11" t="s">
        <v>15</v>
      </c>
      <c r="K11" s="4" t="s">
        <v>325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232</v>
      </c>
      <c r="B12" t="s">
        <v>119</v>
      </c>
      <c r="C12" t="s">
        <v>89</v>
      </c>
      <c r="D12" t="s">
        <v>5</v>
      </c>
      <c r="E12" t="s">
        <v>89</v>
      </c>
      <c r="F12" t="s">
        <v>233</v>
      </c>
      <c r="G12" t="s">
        <v>16</v>
      </c>
      <c r="K12" s="4" t="s">
        <v>232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316</v>
      </c>
      <c r="B13" t="s">
        <v>120</v>
      </c>
      <c r="C13" t="s">
        <v>89</v>
      </c>
      <c r="D13" t="s">
        <v>233</v>
      </c>
      <c r="E13" t="s">
        <v>89</v>
      </c>
      <c r="F13" t="s">
        <v>233</v>
      </c>
      <c r="G13" t="s">
        <v>16</v>
      </c>
      <c r="K13" s="4" t="s">
        <v>316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315</v>
      </c>
      <c r="B14" t="s">
        <v>121</v>
      </c>
      <c r="C14" t="s">
        <v>89</v>
      </c>
      <c r="D14" t="s">
        <v>233</v>
      </c>
      <c r="E14" t="s">
        <v>89</v>
      </c>
      <c r="F14" t="s">
        <v>233</v>
      </c>
      <c r="G14" t="s">
        <v>17</v>
      </c>
      <c r="K14" s="4" t="s">
        <v>315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320</v>
      </c>
      <c r="B15" t="s">
        <v>116</v>
      </c>
      <c r="C15" t="s">
        <v>89</v>
      </c>
      <c r="D15" t="s">
        <v>233</v>
      </c>
      <c r="E15" t="s">
        <v>89</v>
      </c>
      <c r="F15" t="s">
        <v>233</v>
      </c>
      <c r="G15" t="s">
        <v>16</v>
      </c>
      <c r="K15" s="4" t="s">
        <v>320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256</v>
      </c>
      <c r="B16" t="s">
        <v>121</v>
      </c>
      <c r="C16" t="s">
        <v>89</v>
      </c>
      <c r="D16" t="s">
        <v>233</v>
      </c>
      <c r="E16" t="s">
        <v>89</v>
      </c>
      <c r="F16" t="s">
        <v>233</v>
      </c>
      <c r="G16" t="s">
        <v>17</v>
      </c>
      <c r="K16" s="4" t="s">
        <v>256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321</v>
      </c>
      <c r="B17" t="s">
        <v>121</v>
      </c>
      <c r="C17" t="s">
        <v>89</v>
      </c>
      <c r="D17" t="s">
        <v>233</v>
      </c>
      <c r="E17" t="s">
        <v>89</v>
      </c>
      <c r="F17" t="s">
        <v>233</v>
      </c>
      <c r="G17" t="s">
        <v>16</v>
      </c>
      <c r="K17" s="4" t="s">
        <v>321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347</v>
      </c>
      <c r="B18" t="s">
        <v>121</v>
      </c>
      <c r="C18" t="s">
        <v>89</v>
      </c>
      <c r="D18" t="s">
        <v>233</v>
      </c>
      <c r="E18" t="s">
        <v>89</v>
      </c>
      <c r="F18" t="s">
        <v>233</v>
      </c>
      <c r="G18" t="s">
        <v>17</v>
      </c>
      <c r="K18" s="4" t="s">
        <v>347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248</v>
      </c>
      <c r="B19" t="s">
        <v>116</v>
      </c>
      <c r="C19" t="s">
        <v>89</v>
      </c>
      <c r="D19" t="s">
        <v>233</v>
      </c>
      <c r="E19" t="s">
        <v>89</v>
      </c>
      <c r="F19" t="s">
        <v>233</v>
      </c>
      <c r="G19" t="s">
        <v>17</v>
      </c>
      <c r="K19" s="4" t="s">
        <v>248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236</v>
      </c>
      <c r="B20" t="s">
        <v>121</v>
      </c>
      <c r="C20" t="s">
        <v>89</v>
      </c>
      <c r="D20" t="s">
        <v>233</v>
      </c>
      <c r="E20" t="s">
        <v>89</v>
      </c>
      <c r="F20" t="s">
        <v>233</v>
      </c>
      <c r="G20" t="s">
        <v>17</v>
      </c>
      <c r="K20" s="4" t="s">
        <v>236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286</v>
      </c>
      <c r="B21" t="s">
        <v>121</v>
      </c>
      <c r="C21" t="s">
        <v>89</v>
      </c>
      <c r="D21" t="s">
        <v>233</v>
      </c>
      <c r="E21" t="s">
        <v>89</v>
      </c>
      <c r="F21" t="s">
        <v>233</v>
      </c>
      <c r="G21" t="s">
        <v>17</v>
      </c>
      <c r="K21" s="4" t="s">
        <v>286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301</v>
      </c>
      <c r="B22" t="s">
        <v>122</v>
      </c>
      <c r="C22" t="s">
        <v>89</v>
      </c>
      <c r="D22" t="s">
        <v>233</v>
      </c>
      <c r="E22" t="s">
        <v>89</v>
      </c>
      <c r="F22" t="s">
        <v>233</v>
      </c>
      <c r="G22" t="s">
        <v>17</v>
      </c>
      <c r="K22" s="4" t="s">
        <v>301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230</v>
      </c>
      <c r="B23" t="s">
        <v>121</v>
      </c>
      <c r="C23" t="s">
        <v>89</v>
      </c>
      <c r="D23" t="s">
        <v>7</v>
      </c>
      <c r="E23" t="s">
        <v>89</v>
      </c>
      <c r="F23" t="s">
        <v>233</v>
      </c>
      <c r="G23" t="s">
        <v>17</v>
      </c>
      <c r="K23" s="4" t="s">
        <v>230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322</v>
      </c>
      <c r="B24" t="s">
        <v>121</v>
      </c>
      <c r="C24" t="s">
        <v>89</v>
      </c>
      <c r="D24" t="s">
        <v>233</v>
      </c>
      <c r="E24" t="s">
        <v>89</v>
      </c>
      <c r="F24" t="s">
        <v>233</v>
      </c>
      <c r="G24" t="s">
        <v>17</v>
      </c>
      <c r="K24" s="4" t="s">
        <v>322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235</v>
      </c>
      <c r="B25" t="s">
        <v>121</v>
      </c>
      <c r="C25" t="s">
        <v>89</v>
      </c>
      <c r="D25" t="s">
        <v>233</v>
      </c>
      <c r="E25" t="s">
        <v>89</v>
      </c>
      <c r="F25" t="s">
        <v>233</v>
      </c>
      <c r="G25" t="s">
        <v>17</v>
      </c>
      <c r="K25" s="4" t="s">
        <v>235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247</v>
      </c>
      <c r="B26" t="s">
        <v>116</v>
      </c>
      <c r="C26" t="s">
        <v>89</v>
      </c>
      <c r="D26" t="s">
        <v>233</v>
      </c>
      <c r="E26" t="s">
        <v>89</v>
      </c>
      <c r="F26" t="s">
        <v>233</v>
      </c>
      <c r="G26" t="s">
        <v>17</v>
      </c>
      <c r="K26" s="4" t="s">
        <v>247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338</v>
      </c>
      <c r="B27" t="s">
        <v>121</v>
      </c>
      <c r="C27" t="s">
        <v>89</v>
      </c>
      <c r="D27" t="s">
        <v>233</v>
      </c>
      <c r="E27" t="s">
        <v>89</v>
      </c>
      <c r="F27" t="s">
        <v>233</v>
      </c>
      <c r="G27" t="s">
        <v>17</v>
      </c>
      <c r="K27" s="4" t="s">
        <v>338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268</v>
      </c>
      <c r="B28" t="s">
        <v>118</v>
      </c>
      <c r="C28" t="s">
        <v>89</v>
      </c>
      <c r="D28" t="s">
        <v>233</v>
      </c>
      <c r="E28" t="s">
        <v>89</v>
      </c>
      <c r="F28" t="s">
        <v>233</v>
      </c>
      <c r="G28" t="s">
        <v>17</v>
      </c>
      <c r="K28" s="4" t="s">
        <v>268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283</v>
      </c>
      <c r="B29" t="s">
        <v>121</v>
      </c>
      <c r="C29" t="s">
        <v>89</v>
      </c>
      <c r="D29" t="s">
        <v>233</v>
      </c>
      <c r="E29" t="s">
        <v>89</v>
      </c>
      <c r="F29" t="s">
        <v>233</v>
      </c>
      <c r="G29" t="s">
        <v>17</v>
      </c>
      <c r="K29" s="4" t="s">
        <v>283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138</v>
      </c>
      <c r="B30" t="s">
        <v>121</v>
      </c>
      <c r="C30" t="s">
        <v>89</v>
      </c>
      <c r="D30" t="s">
        <v>233</v>
      </c>
      <c r="E30" t="s">
        <v>89</v>
      </c>
      <c r="F30" t="s">
        <v>233</v>
      </c>
      <c r="G30" t="s">
        <v>17</v>
      </c>
      <c r="K30" s="4" t="s">
        <v>138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237</v>
      </c>
      <c r="B31" t="s">
        <v>121</v>
      </c>
      <c r="C31" t="s">
        <v>89</v>
      </c>
      <c r="D31" t="s">
        <v>233</v>
      </c>
      <c r="E31" t="s">
        <v>22</v>
      </c>
      <c r="F31" t="s">
        <v>233</v>
      </c>
      <c r="G31" t="s">
        <v>17</v>
      </c>
      <c r="K31" s="4" t="s">
        <v>237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329</v>
      </c>
      <c r="B32" t="s">
        <v>121</v>
      </c>
      <c r="C32" t="s">
        <v>89</v>
      </c>
      <c r="D32" t="s">
        <v>233</v>
      </c>
      <c r="E32" t="s">
        <v>89</v>
      </c>
      <c r="F32" t="s">
        <v>233</v>
      </c>
      <c r="G32" t="s">
        <v>16</v>
      </c>
      <c r="K32" s="4" t="s">
        <v>329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249</v>
      </c>
      <c r="B33" t="s">
        <v>116</v>
      </c>
      <c r="C33" t="s">
        <v>89</v>
      </c>
      <c r="D33" t="s">
        <v>233</v>
      </c>
      <c r="E33" t="s">
        <v>89</v>
      </c>
      <c r="F33" t="s">
        <v>233</v>
      </c>
      <c r="G33" t="s">
        <v>17</v>
      </c>
      <c r="K33" s="4" t="s">
        <v>249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253</v>
      </c>
      <c r="B34" t="s">
        <v>121</v>
      </c>
      <c r="C34" t="s">
        <v>89</v>
      </c>
      <c r="D34" t="s">
        <v>233</v>
      </c>
      <c r="E34" t="s">
        <v>89</v>
      </c>
      <c r="F34" t="s">
        <v>233</v>
      </c>
      <c r="G34" t="s">
        <v>17</v>
      </c>
      <c r="K34" s="4" t="s">
        <v>253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258</v>
      </c>
      <c r="B35" t="s">
        <v>123</v>
      </c>
      <c r="C35" t="s">
        <v>89</v>
      </c>
      <c r="D35" t="s">
        <v>233</v>
      </c>
      <c r="E35" t="s">
        <v>89</v>
      </c>
      <c r="F35" t="s">
        <v>233</v>
      </c>
      <c r="G35" t="s">
        <v>17</v>
      </c>
      <c r="K35" s="4" t="s">
        <v>258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270</v>
      </c>
      <c r="B36" t="s">
        <v>121</v>
      </c>
      <c r="C36" t="s">
        <v>89</v>
      </c>
      <c r="D36" t="s">
        <v>233</v>
      </c>
      <c r="E36" t="s">
        <v>89</v>
      </c>
      <c r="F36" t="s">
        <v>233</v>
      </c>
      <c r="G36" t="s">
        <v>17</v>
      </c>
      <c r="K36" s="4" t="s">
        <v>270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273</v>
      </c>
      <c r="B37" t="s">
        <v>121</v>
      </c>
      <c r="C37" t="s">
        <v>89</v>
      </c>
      <c r="D37" t="s">
        <v>233</v>
      </c>
      <c r="E37" t="s">
        <v>89</v>
      </c>
      <c r="F37" t="s">
        <v>233</v>
      </c>
      <c r="G37" t="s">
        <v>17</v>
      </c>
      <c r="K37" s="4" t="s">
        <v>273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274</v>
      </c>
      <c r="B38" t="s">
        <v>121</v>
      </c>
      <c r="C38" t="s">
        <v>89</v>
      </c>
      <c r="D38" t="s">
        <v>233</v>
      </c>
      <c r="E38" t="s">
        <v>89</v>
      </c>
      <c r="F38" t="s">
        <v>233</v>
      </c>
      <c r="G38" t="s">
        <v>17</v>
      </c>
      <c r="K38" s="4" t="s">
        <v>274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287</v>
      </c>
      <c r="B39" t="s">
        <v>121</v>
      </c>
      <c r="C39" t="s">
        <v>89</v>
      </c>
      <c r="D39" t="s">
        <v>233</v>
      </c>
      <c r="E39" t="s">
        <v>89</v>
      </c>
      <c r="F39" t="s">
        <v>233</v>
      </c>
      <c r="G39" t="s">
        <v>17</v>
      </c>
      <c r="K39" s="4" t="s">
        <v>287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288</v>
      </c>
      <c r="B40" t="s">
        <v>121</v>
      </c>
      <c r="C40" t="s">
        <v>89</v>
      </c>
      <c r="D40" t="s">
        <v>233</v>
      </c>
      <c r="E40" t="s">
        <v>89</v>
      </c>
      <c r="F40" t="s">
        <v>233</v>
      </c>
      <c r="G40" t="s">
        <v>17</v>
      </c>
      <c r="K40" s="4" t="s">
        <v>288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317</v>
      </c>
      <c r="B41" t="s">
        <v>121</v>
      </c>
      <c r="C41" t="s">
        <v>89</v>
      </c>
      <c r="D41" t="s">
        <v>233</v>
      </c>
      <c r="E41" t="s">
        <v>89</v>
      </c>
      <c r="F41" t="s">
        <v>233</v>
      </c>
      <c r="G41" t="s">
        <v>17</v>
      </c>
      <c r="K41" s="4" t="s">
        <v>317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292</v>
      </c>
      <c r="B42" t="s">
        <v>121</v>
      </c>
      <c r="C42" t="s">
        <v>89</v>
      </c>
      <c r="D42" t="s">
        <v>233</v>
      </c>
      <c r="E42" t="s">
        <v>89</v>
      </c>
      <c r="F42" t="s">
        <v>233</v>
      </c>
      <c r="G42" t="s">
        <v>17</v>
      </c>
      <c r="K42" s="4" t="s">
        <v>292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293</v>
      </c>
      <c r="B43" t="s">
        <v>121</v>
      </c>
      <c r="C43" t="s">
        <v>89</v>
      </c>
      <c r="D43" t="s">
        <v>233</v>
      </c>
      <c r="E43" t="s">
        <v>89</v>
      </c>
      <c r="F43" t="s">
        <v>233</v>
      </c>
      <c r="G43" t="s">
        <v>17</v>
      </c>
      <c r="K43" s="4" t="s">
        <v>293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294</v>
      </c>
      <c r="B44" t="s">
        <v>121</v>
      </c>
      <c r="C44" t="s">
        <v>89</v>
      </c>
      <c r="D44" t="s">
        <v>233</v>
      </c>
      <c r="E44" t="s">
        <v>89</v>
      </c>
      <c r="F44" t="s">
        <v>233</v>
      </c>
      <c r="G44" t="s">
        <v>17</v>
      </c>
      <c r="K44" s="4" t="s">
        <v>294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295</v>
      </c>
      <c r="B45" t="s">
        <v>121</v>
      </c>
      <c r="C45" t="s">
        <v>89</v>
      </c>
      <c r="D45" t="s">
        <v>233</v>
      </c>
      <c r="E45" t="s">
        <v>89</v>
      </c>
      <c r="F45" t="s">
        <v>233</v>
      </c>
      <c r="G45" t="s">
        <v>17</v>
      </c>
      <c r="K45" s="4" t="s">
        <v>295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127</v>
      </c>
      <c r="B46" t="s">
        <v>121</v>
      </c>
      <c r="C46" t="s">
        <v>89</v>
      </c>
      <c r="D46" t="s">
        <v>233</v>
      </c>
      <c r="E46" t="s">
        <v>89</v>
      </c>
      <c r="F46" t="s">
        <v>233</v>
      </c>
      <c r="G46" t="s">
        <v>17</v>
      </c>
      <c r="K46" s="4" t="s">
        <v>127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131</v>
      </c>
      <c r="B47" t="s">
        <v>121</v>
      </c>
      <c r="C47" t="s">
        <v>89</v>
      </c>
      <c r="D47" t="s">
        <v>233</v>
      </c>
      <c r="E47" t="s">
        <v>89</v>
      </c>
      <c r="F47" t="s">
        <v>233</v>
      </c>
      <c r="G47" t="s">
        <v>17</v>
      </c>
      <c r="K47" s="4" t="s">
        <v>131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139</v>
      </c>
      <c r="B48" t="s">
        <v>121</v>
      </c>
      <c r="C48" t="s">
        <v>89</v>
      </c>
      <c r="D48" t="s">
        <v>233</v>
      </c>
      <c r="E48" t="s">
        <v>89</v>
      </c>
      <c r="F48" t="s">
        <v>233</v>
      </c>
      <c r="G48" t="s">
        <v>17</v>
      </c>
      <c r="K48" s="4" t="s">
        <v>139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140</v>
      </c>
      <c r="B49" t="s">
        <v>121</v>
      </c>
      <c r="C49" t="s">
        <v>89</v>
      </c>
      <c r="D49" t="s">
        <v>233</v>
      </c>
      <c r="E49" t="s">
        <v>89</v>
      </c>
      <c r="F49" t="s">
        <v>233</v>
      </c>
      <c r="G49" t="s">
        <v>17</v>
      </c>
      <c r="K49" s="4" t="s">
        <v>140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144</v>
      </c>
      <c r="B50" t="s">
        <v>118</v>
      </c>
      <c r="C50" t="s">
        <v>89</v>
      </c>
      <c r="D50" t="s">
        <v>233</v>
      </c>
      <c r="E50" t="s">
        <v>89</v>
      </c>
      <c r="F50" t="s">
        <v>233</v>
      </c>
      <c r="G50" t="s">
        <v>17</v>
      </c>
      <c r="K50" s="4" t="s">
        <v>144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121</v>
      </c>
      <c r="C51" t="s">
        <v>89</v>
      </c>
      <c r="D51" t="s">
        <v>233</v>
      </c>
      <c r="E51" t="s">
        <v>89</v>
      </c>
      <c r="F51" t="s">
        <v>233</v>
      </c>
      <c r="G51" t="s">
        <v>17</v>
      </c>
      <c r="K51" s="4"/>
    </row>
    <row r="52" spans="1:18" ht="12.75">
      <c r="A52" s="4" t="s">
        <v>328</v>
      </c>
      <c r="B52" t="s">
        <v>121</v>
      </c>
      <c r="C52" t="s">
        <v>4</v>
      </c>
      <c r="D52" t="s">
        <v>233</v>
      </c>
      <c r="E52" t="s">
        <v>89</v>
      </c>
      <c r="F52" t="s">
        <v>25</v>
      </c>
      <c r="G52" t="s">
        <v>16</v>
      </c>
      <c r="K52" s="4" t="s">
        <v>328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240</v>
      </c>
      <c r="B53" t="s">
        <v>124</v>
      </c>
      <c r="C53" t="s">
        <v>4</v>
      </c>
      <c r="D53" t="s">
        <v>233</v>
      </c>
      <c r="E53" t="s">
        <v>89</v>
      </c>
      <c r="F53" t="s">
        <v>25</v>
      </c>
      <c r="G53" t="s">
        <v>16</v>
      </c>
      <c r="K53" s="4" t="s">
        <v>240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228</v>
      </c>
      <c r="B54" t="s">
        <v>0</v>
      </c>
      <c r="C54" t="s">
        <v>89</v>
      </c>
      <c r="D54" t="s">
        <v>233</v>
      </c>
      <c r="E54" t="s">
        <v>23</v>
      </c>
      <c r="F54" t="s">
        <v>233</v>
      </c>
      <c r="G54" t="s">
        <v>17</v>
      </c>
      <c r="K54" s="4" t="s">
        <v>228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234</v>
      </c>
      <c r="B55" t="s">
        <v>116</v>
      </c>
      <c r="C55" t="s">
        <v>89</v>
      </c>
      <c r="D55" t="s">
        <v>233</v>
      </c>
      <c r="E55" t="s">
        <v>89</v>
      </c>
      <c r="F55" t="s">
        <v>233</v>
      </c>
      <c r="G55" t="s">
        <v>16</v>
      </c>
      <c r="K55" s="4" t="s">
        <v>234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241</v>
      </c>
      <c r="B56" t="s">
        <v>116</v>
      </c>
      <c r="C56" t="s">
        <v>89</v>
      </c>
      <c r="D56" t="s">
        <v>233</v>
      </c>
      <c r="E56" t="s">
        <v>89</v>
      </c>
      <c r="F56" t="s">
        <v>233</v>
      </c>
      <c r="G56" t="s">
        <v>16</v>
      </c>
      <c r="K56" s="4" t="s">
        <v>241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310</v>
      </c>
      <c r="B57" t="s">
        <v>121</v>
      </c>
      <c r="C57" t="s">
        <v>89</v>
      </c>
      <c r="D57" t="s">
        <v>233</v>
      </c>
      <c r="E57" t="s">
        <v>24</v>
      </c>
      <c r="F57" t="s">
        <v>233</v>
      </c>
      <c r="G57" t="s">
        <v>18</v>
      </c>
      <c r="K57" s="4" t="s">
        <v>310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239</v>
      </c>
      <c r="B58" t="s">
        <v>121</v>
      </c>
      <c r="C58" t="s">
        <v>89</v>
      </c>
      <c r="D58" t="s">
        <v>233</v>
      </c>
      <c r="E58" t="s">
        <v>89</v>
      </c>
      <c r="F58" t="s">
        <v>233</v>
      </c>
      <c r="G58" t="s">
        <v>17</v>
      </c>
      <c r="K58" s="4" t="s">
        <v>239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346</v>
      </c>
      <c r="B59" t="s">
        <v>121</v>
      </c>
      <c r="C59" t="s">
        <v>89</v>
      </c>
      <c r="D59" t="s">
        <v>233</v>
      </c>
      <c r="E59" t="s">
        <v>89</v>
      </c>
      <c r="F59" t="s">
        <v>233</v>
      </c>
      <c r="G59" t="s">
        <v>17</v>
      </c>
      <c r="K59" s="4" t="s">
        <v>346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244</v>
      </c>
      <c r="B60" t="s">
        <v>116</v>
      </c>
      <c r="C60" t="s">
        <v>89</v>
      </c>
      <c r="D60" t="s">
        <v>233</v>
      </c>
      <c r="E60" t="s">
        <v>89</v>
      </c>
      <c r="F60" t="s">
        <v>233</v>
      </c>
      <c r="G60" t="s">
        <v>17</v>
      </c>
      <c r="K60" s="4" t="s">
        <v>244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245</v>
      </c>
      <c r="B61" t="s">
        <v>116</v>
      </c>
      <c r="C61" t="s">
        <v>89</v>
      </c>
      <c r="D61" t="s">
        <v>233</v>
      </c>
      <c r="E61" t="s">
        <v>89</v>
      </c>
      <c r="F61" t="s">
        <v>233</v>
      </c>
      <c r="G61" t="s">
        <v>17</v>
      </c>
      <c r="K61" s="4" t="s">
        <v>245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246</v>
      </c>
      <c r="B62" t="s">
        <v>116</v>
      </c>
      <c r="C62" t="s">
        <v>89</v>
      </c>
      <c r="D62" t="s">
        <v>233</v>
      </c>
      <c r="E62" t="s">
        <v>89</v>
      </c>
      <c r="F62" t="s">
        <v>233</v>
      </c>
      <c r="G62" t="s">
        <v>17</v>
      </c>
      <c r="K62" s="4" t="s">
        <v>246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152</v>
      </c>
      <c r="B63" t="s">
        <v>121</v>
      </c>
      <c r="C63" t="s">
        <v>89</v>
      </c>
      <c r="D63" t="s">
        <v>233</v>
      </c>
      <c r="E63" t="s">
        <v>89</v>
      </c>
      <c r="F63" t="s">
        <v>233</v>
      </c>
      <c r="G63" t="s">
        <v>17</v>
      </c>
      <c r="K63" s="4" t="s">
        <v>152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250</v>
      </c>
      <c r="B64" t="s">
        <v>121</v>
      </c>
      <c r="C64" t="s">
        <v>89</v>
      </c>
      <c r="D64" t="s">
        <v>233</v>
      </c>
      <c r="E64" t="s">
        <v>89</v>
      </c>
      <c r="F64" t="s">
        <v>233</v>
      </c>
      <c r="G64" t="s">
        <v>17</v>
      </c>
      <c r="K64" s="4" t="s">
        <v>250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251</v>
      </c>
      <c r="B65" t="s">
        <v>121</v>
      </c>
      <c r="C65" t="s">
        <v>89</v>
      </c>
      <c r="D65" t="s">
        <v>233</v>
      </c>
      <c r="E65" t="s">
        <v>89</v>
      </c>
      <c r="F65" t="s">
        <v>233</v>
      </c>
      <c r="G65" t="s">
        <v>17</v>
      </c>
      <c r="K65" s="4" t="s">
        <v>251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260</v>
      </c>
      <c r="B66" t="s">
        <v>121</v>
      </c>
      <c r="C66" t="s">
        <v>89</v>
      </c>
      <c r="D66" t="s">
        <v>233</v>
      </c>
      <c r="E66" t="s">
        <v>89</v>
      </c>
      <c r="F66" t="s">
        <v>233</v>
      </c>
      <c r="G66" t="s">
        <v>17</v>
      </c>
      <c r="K66" s="4" t="s">
        <v>260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284</v>
      </c>
      <c r="B67" t="s">
        <v>121</v>
      </c>
      <c r="C67" t="s">
        <v>89</v>
      </c>
      <c r="D67" t="s">
        <v>233</v>
      </c>
      <c r="E67" t="s">
        <v>89</v>
      </c>
      <c r="F67" t="s">
        <v>233</v>
      </c>
      <c r="G67" t="s">
        <v>17</v>
      </c>
      <c r="K67" s="4" t="s">
        <v>284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296</v>
      </c>
      <c r="B68" t="s">
        <v>121</v>
      </c>
      <c r="C68" t="s">
        <v>89</v>
      </c>
      <c r="D68" t="s">
        <v>233</v>
      </c>
      <c r="E68" t="s">
        <v>89</v>
      </c>
      <c r="F68" t="s">
        <v>233</v>
      </c>
      <c r="G68" t="s">
        <v>17</v>
      </c>
      <c r="K68" s="4" t="s">
        <v>296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297</v>
      </c>
      <c r="B69" t="s">
        <v>121</v>
      </c>
      <c r="C69" t="s">
        <v>89</v>
      </c>
      <c r="D69" t="s">
        <v>233</v>
      </c>
      <c r="E69" t="s">
        <v>89</v>
      </c>
      <c r="F69" t="s">
        <v>233</v>
      </c>
      <c r="G69" t="s">
        <v>17</v>
      </c>
      <c r="K69" s="4" t="s">
        <v>297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130</v>
      </c>
      <c r="B70" t="s">
        <v>121</v>
      </c>
      <c r="C70" t="s">
        <v>89</v>
      </c>
      <c r="D70" t="s">
        <v>233</v>
      </c>
      <c r="E70" t="s">
        <v>89</v>
      </c>
      <c r="F70" t="s">
        <v>233</v>
      </c>
      <c r="G70" t="s">
        <v>17</v>
      </c>
      <c r="K70" s="4" t="s">
        <v>130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19" t="s">
        <v>211</v>
      </c>
      <c r="B1" s="19"/>
      <c r="C1" s="19"/>
      <c r="D1" s="19"/>
      <c r="E1" s="19"/>
      <c r="F1" s="19"/>
      <c r="G1" s="19"/>
      <c r="J1" s="19" t="s">
        <v>28</v>
      </c>
      <c r="K1" s="19"/>
      <c r="L1" s="19"/>
      <c r="M1" s="19"/>
      <c r="N1" s="19"/>
      <c r="O1" s="19"/>
      <c r="P1" s="19"/>
    </row>
    <row r="2" spans="1:17" ht="12.75">
      <c r="A2" s="5" t="s">
        <v>163</v>
      </c>
      <c r="B2" s="5" t="s">
        <v>225</v>
      </c>
      <c r="C2" s="5" t="s">
        <v>224</v>
      </c>
      <c r="D2" s="5" t="s">
        <v>164</v>
      </c>
      <c r="E2" s="5" t="s">
        <v>219</v>
      </c>
      <c r="F2" s="5" t="s">
        <v>135</v>
      </c>
      <c r="G2" s="5" t="s">
        <v>165</v>
      </c>
      <c r="J2" s="5" t="s">
        <v>163</v>
      </c>
      <c r="K2" s="5" t="s">
        <v>225</v>
      </c>
      <c r="L2" s="5" t="s">
        <v>224</v>
      </c>
      <c r="M2" s="5" t="s">
        <v>164</v>
      </c>
      <c r="N2" s="5" t="s">
        <v>219</v>
      </c>
      <c r="O2" s="5" t="s">
        <v>135</v>
      </c>
      <c r="P2" s="5" t="s">
        <v>165</v>
      </c>
      <c r="Q2" s="5" t="s">
        <v>29</v>
      </c>
    </row>
    <row r="3" spans="1:17" ht="12.75">
      <c r="A3" s="4" t="s">
        <v>308</v>
      </c>
      <c r="B3" t="s">
        <v>166</v>
      </c>
      <c r="C3">
        <v>50</v>
      </c>
      <c r="D3" t="s">
        <v>172</v>
      </c>
      <c r="E3" t="s">
        <v>193</v>
      </c>
      <c r="G3" t="s">
        <v>178</v>
      </c>
      <c r="J3" s="4" t="s">
        <v>308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307</v>
      </c>
      <c r="B4" t="s">
        <v>166</v>
      </c>
      <c r="C4">
        <v>50</v>
      </c>
      <c r="D4" t="s">
        <v>172</v>
      </c>
      <c r="E4" t="s">
        <v>193</v>
      </c>
      <c r="G4" t="s">
        <v>179</v>
      </c>
      <c r="J4" s="4" t="s">
        <v>307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306</v>
      </c>
      <c r="B5" t="s">
        <v>166</v>
      </c>
      <c r="C5">
        <v>50</v>
      </c>
      <c r="D5" t="s">
        <v>172</v>
      </c>
      <c r="E5" t="s">
        <v>194</v>
      </c>
      <c r="G5" t="s">
        <v>180</v>
      </c>
      <c r="J5" s="4" t="s">
        <v>306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312</v>
      </c>
      <c r="B6" t="s">
        <v>166</v>
      </c>
      <c r="C6">
        <v>50</v>
      </c>
      <c r="D6" t="s">
        <v>172</v>
      </c>
      <c r="E6" t="s">
        <v>195</v>
      </c>
      <c r="G6" t="s">
        <v>181</v>
      </c>
      <c r="J6" s="4" t="s">
        <v>312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304</v>
      </c>
      <c r="B7" t="s">
        <v>167</v>
      </c>
      <c r="C7">
        <v>50</v>
      </c>
      <c r="D7" t="s">
        <v>172</v>
      </c>
      <c r="E7" t="s">
        <v>194</v>
      </c>
      <c r="G7" t="s">
        <v>180</v>
      </c>
      <c r="J7" s="4" t="s">
        <v>304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318</v>
      </c>
      <c r="B8" t="s">
        <v>168</v>
      </c>
      <c r="D8" t="s">
        <v>173</v>
      </c>
      <c r="E8" t="s">
        <v>195</v>
      </c>
      <c r="G8" t="s">
        <v>182</v>
      </c>
      <c r="J8" s="4" t="s">
        <v>318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231</v>
      </c>
      <c r="B9" t="s">
        <v>169</v>
      </c>
      <c r="D9" t="s">
        <v>174</v>
      </c>
      <c r="E9" t="s">
        <v>196</v>
      </c>
      <c r="G9" t="s">
        <v>183</v>
      </c>
      <c r="J9" s="4" t="s">
        <v>231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229</v>
      </c>
      <c r="B10" t="s">
        <v>167</v>
      </c>
      <c r="D10" t="s">
        <v>175</v>
      </c>
      <c r="E10" t="s">
        <v>197</v>
      </c>
      <c r="G10" t="s">
        <v>184</v>
      </c>
      <c r="J10" s="4" t="s">
        <v>229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325</v>
      </c>
      <c r="B11" t="s">
        <v>167</v>
      </c>
      <c r="D11" t="s">
        <v>172</v>
      </c>
      <c r="E11" t="s">
        <v>198</v>
      </c>
      <c r="G11" t="s">
        <v>185</v>
      </c>
      <c r="J11" s="4" t="s">
        <v>325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232</v>
      </c>
      <c r="B12" t="s">
        <v>168</v>
      </c>
      <c r="D12" t="s">
        <v>176</v>
      </c>
      <c r="E12" t="s">
        <v>199</v>
      </c>
      <c r="G12" t="s">
        <v>186</v>
      </c>
      <c r="J12" s="4" t="s">
        <v>232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316</v>
      </c>
      <c r="B13" t="s">
        <v>170</v>
      </c>
      <c r="C13">
        <v>50</v>
      </c>
      <c r="D13" t="s">
        <v>176</v>
      </c>
      <c r="E13" t="s">
        <v>200</v>
      </c>
      <c r="G13" t="s">
        <v>186</v>
      </c>
      <c r="J13" s="4" t="s">
        <v>316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315</v>
      </c>
      <c r="B14" t="s">
        <v>168</v>
      </c>
      <c r="C14">
        <v>50</v>
      </c>
      <c r="D14" t="s">
        <v>176</v>
      </c>
      <c r="E14" t="s">
        <v>200</v>
      </c>
      <c r="G14" t="s">
        <v>187</v>
      </c>
      <c r="J14" s="4" t="s">
        <v>315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320</v>
      </c>
      <c r="B15" t="s">
        <v>168</v>
      </c>
      <c r="D15" t="s">
        <v>176</v>
      </c>
      <c r="E15" t="s">
        <v>196</v>
      </c>
      <c r="G15" t="s">
        <v>188</v>
      </c>
      <c r="J15" s="4" t="s">
        <v>320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256</v>
      </c>
      <c r="B16" t="s">
        <v>168</v>
      </c>
      <c r="D16" t="s">
        <v>177</v>
      </c>
      <c r="E16" t="s">
        <v>201</v>
      </c>
      <c r="G16" t="s">
        <v>187</v>
      </c>
      <c r="J16" s="4" t="s">
        <v>256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321</v>
      </c>
      <c r="B17" t="s">
        <v>168</v>
      </c>
      <c r="D17" t="s">
        <v>176</v>
      </c>
      <c r="E17" t="s">
        <v>198</v>
      </c>
      <c r="G17" t="s">
        <v>186</v>
      </c>
      <c r="J17" s="4" t="s">
        <v>321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347</v>
      </c>
      <c r="B18" t="s">
        <v>168</v>
      </c>
      <c r="D18" t="s">
        <v>177</v>
      </c>
      <c r="E18" t="s">
        <v>202</v>
      </c>
      <c r="G18" t="s">
        <v>187</v>
      </c>
      <c r="J18" s="4" t="s">
        <v>347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248</v>
      </c>
      <c r="B19" t="s">
        <v>168</v>
      </c>
      <c r="D19" t="s">
        <v>176</v>
      </c>
      <c r="E19" t="s">
        <v>203</v>
      </c>
      <c r="G19" t="s">
        <v>187</v>
      </c>
      <c r="J19" s="4" t="s">
        <v>248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236</v>
      </c>
      <c r="B20" t="s">
        <v>168</v>
      </c>
      <c r="D20" t="s">
        <v>176</v>
      </c>
      <c r="E20" t="s">
        <v>204</v>
      </c>
      <c r="G20" t="s">
        <v>187</v>
      </c>
      <c r="J20" s="4" t="s">
        <v>236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286</v>
      </c>
      <c r="B21" t="s">
        <v>168</v>
      </c>
      <c r="D21" t="s">
        <v>176</v>
      </c>
      <c r="E21" t="s">
        <v>201</v>
      </c>
      <c r="G21" t="s">
        <v>187</v>
      </c>
      <c r="J21" s="4" t="s">
        <v>286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301</v>
      </c>
      <c r="B22" t="s">
        <v>171</v>
      </c>
      <c r="D22" t="s">
        <v>177</v>
      </c>
      <c r="E22" t="s">
        <v>205</v>
      </c>
      <c r="G22" t="s">
        <v>187</v>
      </c>
      <c r="J22" s="4" t="s">
        <v>301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230</v>
      </c>
      <c r="B23" t="s">
        <v>168</v>
      </c>
      <c r="D23" t="s">
        <v>176</v>
      </c>
      <c r="E23" t="s">
        <v>198</v>
      </c>
      <c r="G23" t="s">
        <v>185</v>
      </c>
      <c r="J23" s="4" t="s">
        <v>230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322</v>
      </c>
      <c r="B24" t="s">
        <v>168</v>
      </c>
      <c r="D24" t="s">
        <v>176</v>
      </c>
      <c r="E24" t="s">
        <v>198</v>
      </c>
      <c r="G24" t="s">
        <v>187</v>
      </c>
      <c r="J24" s="4" t="s">
        <v>322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235</v>
      </c>
      <c r="B25" t="s">
        <v>168</v>
      </c>
      <c r="D25" t="s">
        <v>176</v>
      </c>
      <c r="E25" t="s">
        <v>198</v>
      </c>
      <c r="G25" t="s">
        <v>187</v>
      </c>
      <c r="J25" s="4" t="s">
        <v>235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247</v>
      </c>
      <c r="B26" t="s">
        <v>168</v>
      </c>
      <c r="D26" t="s">
        <v>176</v>
      </c>
      <c r="E26" t="s">
        <v>198</v>
      </c>
      <c r="G26" t="s">
        <v>189</v>
      </c>
      <c r="J26" s="4" t="s">
        <v>247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338</v>
      </c>
      <c r="B27" t="s">
        <v>168</v>
      </c>
      <c r="C27">
        <v>50</v>
      </c>
      <c r="D27" t="s">
        <v>176</v>
      </c>
      <c r="E27" t="s">
        <v>198</v>
      </c>
      <c r="G27" t="s">
        <v>187</v>
      </c>
      <c r="J27" s="4" t="s">
        <v>338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268</v>
      </c>
      <c r="B28" t="s">
        <v>167</v>
      </c>
      <c r="D28" t="s">
        <v>176</v>
      </c>
      <c r="E28" t="s">
        <v>198</v>
      </c>
      <c r="G28" t="s">
        <v>187</v>
      </c>
      <c r="J28" s="4" t="s">
        <v>268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283</v>
      </c>
      <c r="B29" t="s">
        <v>168</v>
      </c>
      <c r="C29">
        <v>50</v>
      </c>
      <c r="D29" t="s">
        <v>174</v>
      </c>
      <c r="E29" t="s">
        <v>198</v>
      </c>
      <c r="G29" t="s">
        <v>187</v>
      </c>
      <c r="J29" s="4" t="s">
        <v>283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138</v>
      </c>
      <c r="B30" t="s">
        <v>168</v>
      </c>
      <c r="C30">
        <v>50</v>
      </c>
      <c r="D30" t="s">
        <v>175</v>
      </c>
      <c r="E30" t="s">
        <v>198</v>
      </c>
      <c r="G30" t="s">
        <v>187</v>
      </c>
      <c r="J30" s="4" t="s">
        <v>138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237</v>
      </c>
      <c r="B31" t="s">
        <v>168</v>
      </c>
      <c r="D31" t="s">
        <v>176</v>
      </c>
      <c r="E31" t="s">
        <v>198</v>
      </c>
      <c r="G31" t="s">
        <v>187</v>
      </c>
      <c r="J31" s="4" t="s">
        <v>237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329</v>
      </c>
      <c r="B32" t="s">
        <v>168</v>
      </c>
      <c r="D32" t="s">
        <v>176</v>
      </c>
      <c r="E32" t="s">
        <v>198</v>
      </c>
      <c r="G32" t="s">
        <v>186</v>
      </c>
      <c r="J32" s="4" t="s">
        <v>329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249</v>
      </c>
      <c r="B33" t="s">
        <v>168</v>
      </c>
      <c r="D33" t="s">
        <v>176</v>
      </c>
      <c r="E33" t="s">
        <v>198</v>
      </c>
      <c r="G33" t="s">
        <v>187</v>
      </c>
      <c r="J33" s="4" t="s">
        <v>249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253</v>
      </c>
      <c r="B34" t="s">
        <v>168</v>
      </c>
      <c r="D34" t="s">
        <v>176</v>
      </c>
      <c r="E34" t="s">
        <v>198</v>
      </c>
      <c r="G34" t="s">
        <v>187</v>
      </c>
      <c r="J34" s="4" t="s">
        <v>253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258</v>
      </c>
      <c r="B35" t="s">
        <v>168</v>
      </c>
      <c r="D35" t="s">
        <v>176</v>
      </c>
      <c r="E35" t="s">
        <v>198</v>
      </c>
      <c r="G35" t="s">
        <v>187</v>
      </c>
      <c r="J35" s="4" t="s">
        <v>258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270</v>
      </c>
      <c r="B36" t="s">
        <v>168</v>
      </c>
      <c r="D36" t="s">
        <v>176</v>
      </c>
      <c r="E36" t="s">
        <v>198</v>
      </c>
      <c r="G36" t="s">
        <v>187</v>
      </c>
      <c r="J36" s="4" t="s">
        <v>270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273</v>
      </c>
      <c r="B37" t="s">
        <v>168</v>
      </c>
      <c r="D37" t="s">
        <v>176</v>
      </c>
      <c r="E37" t="s">
        <v>198</v>
      </c>
      <c r="G37" t="s">
        <v>187</v>
      </c>
      <c r="J37" s="4" t="s">
        <v>273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274</v>
      </c>
      <c r="B38" t="s">
        <v>168</v>
      </c>
      <c r="D38" t="s">
        <v>176</v>
      </c>
      <c r="E38" t="s">
        <v>198</v>
      </c>
      <c r="G38" t="s">
        <v>187</v>
      </c>
      <c r="J38" s="4" t="s">
        <v>274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287</v>
      </c>
      <c r="B39" t="s">
        <v>168</v>
      </c>
      <c r="D39" t="s">
        <v>176</v>
      </c>
      <c r="E39" t="s">
        <v>197</v>
      </c>
      <c r="G39" t="s">
        <v>187</v>
      </c>
      <c r="J39" s="4" t="s">
        <v>287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288</v>
      </c>
      <c r="B40" t="s">
        <v>168</v>
      </c>
      <c r="D40" t="s">
        <v>176</v>
      </c>
      <c r="E40" t="s">
        <v>197</v>
      </c>
      <c r="G40" t="s">
        <v>187</v>
      </c>
      <c r="J40" s="4" t="s">
        <v>288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317</v>
      </c>
      <c r="B41" t="s">
        <v>168</v>
      </c>
      <c r="D41" t="s">
        <v>176</v>
      </c>
      <c r="E41" t="s">
        <v>204</v>
      </c>
      <c r="G41" t="s">
        <v>187</v>
      </c>
      <c r="J41" s="4" t="s">
        <v>317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292</v>
      </c>
      <c r="B42" t="s">
        <v>168</v>
      </c>
      <c r="D42" t="s">
        <v>176</v>
      </c>
      <c r="E42" t="s">
        <v>204</v>
      </c>
      <c r="G42" t="s">
        <v>187</v>
      </c>
      <c r="J42" s="4" t="s">
        <v>292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293</v>
      </c>
      <c r="B43" t="s">
        <v>168</v>
      </c>
      <c r="D43" t="s">
        <v>176</v>
      </c>
      <c r="E43" t="s">
        <v>204</v>
      </c>
      <c r="G43" t="s">
        <v>187</v>
      </c>
      <c r="J43" s="4" t="s">
        <v>293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294</v>
      </c>
      <c r="B44" t="s">
        <v>168</v>
      </c>
      <c r="D44" t="s">
        <v>176</v>
      </c>
      <c r="E44" t="s">
        <v>204</v>
      </c>
      <c r="G44" t="s">
        <v>187</v>
      </c>
      <c r="J44" s="4" t="s">
        <v>294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295</v>
      </c>
      <c r="B45" t="s">
        <v>168</v>
      </c>
      <c r="D45" t="s">
        <v>176</v>
      </c>
      <c r="E45" t="s">
        <v>204</v>
      </c>
      <c r="G45" t="s">
        <v>187</v>
      </c>
      <c r="J45" s="4" t="s">
        <v>295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127</v>
      </c>
      <c r="B46" t="s">
        <v>168</v>
      </c>
      <c r="D46" t="s">
        <v>176</v>
      </c>
      <c r="E46" t="s">
        <v>206</v>
      </c>
      <c r="G46" t="s">
        <v>187</v>
      </c>
      <c r="J46" s="4" t="s">
        <v>127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131</v>
      </c>
      <c r="B47" t="s">
        <v>168</v>
      </c>
      <c r="D47" t="s">
        <v>176</v>
      </c>
      <c r="E47" t="s">
        <v>198</v>
      </c>
      <c r="G47" t="s">
        <v>189</v>
      </c>
      <c r="J47" s="4" t="s">
        <v>131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139</v>
      </c>
      <c r="B48" t="s">
        <v>168</v>
      </c>
      <c r="C48">
        <v>50</v>
      </c>
      <c r="D48" t="s">
        <v>176</v>
      </c>
      <c r="E48" t="s">
        <v>198</v>
      </c>
      <c r="G48" t="s">
        <v>187</v>
      </c>
      <c r="J48" s="4" t="s">
        <v>139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140</v>
      </c>
      <c r="B49" t="s">
        <v>168</v>
      </c>
      <c r="C49">
        <v>50</v>
      </c>
      <c r="D49" t="s">
        <v>176</v>
      </c>
      <c r="E49" t="s">
        <v>198</v>
      </c>
      <c r="G49" t="s">
        <v>187</v>
      </c>
      <c r="J49" s="4" t="s">
        <v>140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144</v>
      </c>
      <c r="B50" t="s">
        <v>167</v>
      </c>
      <c r="D50" t="s">
        <v>176</v>
      </c>
      <c r="E50" t="s">
        <v>198</v>
      </c>
      <c r="G50" t="s">
        <v>187</v>
      </c>
      <c r="J50" s="4" t="s">
        <v>144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168</v>
      </c>
      <c r="D51" t="s">
        <v>176</v>
      </c>
      <c r="E51" t="s">
        <v>198</v>
      </c>
      <c r="G51" t="s">
        <v>187</v>
      </c>
      <c r="J51" s="4"/>
    </row>
    <row r="52" spans="1:17" ht="12.75">
      <c r="A52" s="19" t="s">
        <v>210</v>
      </c>
      <c r="B52" s="19"/>
      <c r="C52" s="19"/>
      <c r="D52" s="19"/>
      <c r="E52" s="19"/>
      <c r="F52" s="19"/>
      <c r="G52" s="19"/>
      <c r="J52" s="5" t="s">
        <v>328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163</v>
      </c>
      <c r="B53" s="5" t="s">
        <v>225</v>
      </c>
      <c r="C53" s="5" t="s">
        <v>224</v>
      </c>
      <c r="D53" s="5" t="s">
        <v>164</v>
      </c>
      <c r="E53" s="5" t="s">
        <v>219</v>
      </c>
      <c r="F53" s="5" t="s">
        <v>135</v>
      </c>
      <c r="G53" s="5" t="s">
        <v>165</v>
      </c>
      <c r="J53" s="4" t="s">
        <v>240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328</v>
      </c>
      <c r="B54" t="s">
        <v>168</v>
      </c>
      <c r="C54">
        <v>50</v>
      </c>
      <c r="D54" t="s">
        <v>175</v>
      </c>
      <c r="E54" t="s">
        <v>207</v>
      </c>
      <c r="G54" t="s">
        <v>188</v>
      </c>
      <c r="J54" s="4" t="s">
        <v>228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240</v>
      </c>
      <c r="B55" t="s">
        <v>168</v>
      </c>
      <c r="D55" t="s">
        <v>175</v>
      </c>
      <c r="E55" t="s">
        <v>207</v>
      </c>
      <c r="G55" t="s">
        <v>188</v>
      </c>
      <c r="J55" s="4" t="s">
        <v>234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228</v>
      </c>
      <c r="B56" t="s">
        <v>168</v>
      </c>
      <c r="D56" t="s">
        <v>176</v>
      </c>
      <c r="E56" t="s">
        <v>198</v>
      </c>
      <c r="G56" t="s">
        <v>190</v>
      </c>
      <c r="J56" s="4" t="s">
        <v>241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234</v>
      </c>
      <c r="B57" t="s">
        <v>168</v>
      </c>
      <c r="D57" t="s">
        <v>176</v>
      </c>
      <c r="E57" t="s">
        <v>200</v>
      </c>
      <c r="G57" t="s">
        <v>186</v>
      </c>
      <c r="J57" s="4" t="s">
        <v>310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241</v>
      </c>
      <c r="B58" t="s">
        <v>168</v>
      </c>
      <c r="D58" t="s">
        <v>175</v>
      </c>
      <c r="E58" t="s">
        <v>205</v>
      </c>
      <c r="G58" t="s">
        <v>191</v>
      </c>
      <c r="J58" s="4" t="s">
        <v>239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310</v>
      </c>
      <c r="B59" t="s">
        <v>168</v>
      </c>
      <c r="D59" t="s">
        <v>176</v>
      </c>
      <c r="E59" t="s">
        <v>198</v>
      </c>
      <c r="G59" t="s">
        <v>192</v>
      </c>
      <c r="J59" s="4" t="s">
        <v>346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239</v>
      </c>
      <c r="B60" t="s">
        <v>168</v>
      </c>
      <c r="D60" t="s">
        <v>174</v>
      </c>
      <c r="E60" t="s">
        <v>205</v>
      </c>
      <c r="G60" t="s">
        <v>185</v>
      </c>
      <c r="J60" s="4" t="s">
        <v>244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346</v>
      </c>
      <c r="B61" t="s">
        <v>168</v>
      </c>
      <c r="D61" t="s">
        <v>176</v>
      </c>
      <c r="E61" t="s">
        <v>208</v>
      </c>
      <c r="G61" t="s">
        <v>187</v>
      </c>
      <c r="J61" s="4" t="s">
        <v>245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244</v>
      </c>
      <c r="B62" t="s">
        <v>168</v>
      </c>
      <c r="D62" t="s">
        <v>175</v>
      </c>
      <c r="E62" t="s">
        <v>198</v>
      </c>
      <c r="G62" t="s">
        <v>187</v>
      </c>
      <c r="J62" s="4" t="s">
        <v>246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245</v>
      </c>
      <c r="B63" t="s">
        <v>168</v>
      </c>
      <c r="D63" t="s">
        <v>176</v>
      </c>
      <c r="E63" t="s">
        <v>204</v>
      </c>
      <c r="G63" t="s">
        <v>187</v>
      </c>
      <c r="J63" s="4" t="s">
        <v>152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246</v>
      </c>
      <c r="B64" t="s">
        <v>168</v>
      </c>
      <c r="D64" t="s">
        <v>176</v>
      </c>
      <c r="E64" t="s">
        <v>209</v>
      </c>
      <c r="G64" t="s">
        <v>187</v>
      </c>
      <c r="J64" s="4" t="s">
        <v>250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152</v>
      </c>
      <c r="B65" t="s">
        <v>168</v>
      </c>
      <c r="D65" t="s">
        <v>176</v>
      </c>
      <c r="E65" t="s">
        <v>198</v>
      </c>
      <c r="G65" t="s">
        <v>192</v>
      </c>
      <c r="J65" s="4" t="s">
        <v>251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250</v>
      </c>
      <c r="B66" t="s">
        <v>168</v>
      </c>
      <c r="D66" t="s">
        <v>176</v>
      </c>
      <c r="E66" t="s">
        <v>209</v>
      </c>
      <c r="G66" t="s">
        <v>187</v>
      </c>
      <c r="J66" s="4" t="s">
        <v>260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251</v>
      </c>
      <c r="B67" t="s">
        <v>168</v>
      </c>
      <c r="D67" t="s">
        <v>176</v>
      </c>
      <c r="E67" t="s">
        <v>209</v>
      </c>
      <c r="G67" t="s">
        <v>187</v>
      </c>
      <c r="J67" s="4" t="s">
        <v>284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260</v>
      </c>
      <c r="B68" t="s">
        <v>168</v>
      </c>
      <c r="D68" t="s">
        <v>176</v>
      </c>
      <c r="E68" t="s">
        <v>196</v>
      </c>
      <c r="G68" t="s">
        <v>187</v>
      </c>
      <c r="J68" s="4" t="s">
        <v>296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284</v>
      </c>
      <c r="B69" t="s">
        <v>168</v>
      </c>
      <c r="D69" t="s">
        <v>174</v>
      </c>
      <c r="E69" t="s">
        <v>198</v>
      </c>
      <c r="G69" t="s">
        <v>187</v>
      </c>
      <c r="J69" s="4" t="s">
        <v>297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296</v>
      </c>
      <c r="B70" t="s">
        <v>168</v>
      </c>
      <c r="D70" t="s">
        <v>176</v>
      </c>
      <c r="E70" t="s">
        <v>204</v>
      </c>
      <c r="G70" t="s">
        <v>187</v>
      </c>
      <c r="J70" s="4" t="s">
        <v>130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297</v>
      </c>
      <c r="B71" t="s">
        <v>168</v>
      </c>
      <c r="D71" t="s">
        <v>176</v>
      </c>
      <c r="E71" t="s">
        <v>204</v>
      </c>
      <c r="G71" t="s">
        <v>187</v>
      </c>
      <c r="J71" s="4"/>
    </row>
    <row r="72" spans="1:7" ht="12.75">
      <c r="A72" s="4" t="s">
        <v>130</v>
      </c>
      <c r="B72" t="s">
        <v>168</v>
      </c>
      <c r="D72" t="s">
        <v>176</v>
      </c>
      <c r="E72" t="s">
        <v>198</v>
      </c>
      <c r="G72" t="s">
        <v>189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2009-10-07T18:09:13Z</cp:lastPrinted>
  <dcterms:created xsi:type="dcterms:W3CDTF">2009-09-25T02:01:59Z</dcterms:created>
  <dcterms:modified xsi:type="dcterms:W3CDTF">2009-10-07T20:43:58Z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